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tuyen\AppData\Local\Temp\claude\D--Project-EzHotel\042fddae-603b-43bf-aab8-955235d7aeef\scratchpad\excel\out\"/>
    </mc:Choice>
  </mc:AlternateContent>
  <xr:revisionPtr revIDLastSave="0" documentId="13_ncr:1_{3D0E5301-64D8-4011-8EF7-A37791A454EB}" xr6:coauthVersionLast="47" xr6:coauthVersionMax="47" xr10:uidLastSave="{00000000-0000-0000-0000-000000000000}"/>
  <bookViews>
    <workbookView xWindow="-120" yWindow="-120" windowWidth="29040" windowHeight="15720" xr2:uid="{00000000-000D-0000-FFFF-FFFF00000000}"/>
  </bookViews>
  <sheets>
    <sheet name="Hướng dẫn" sheetId="1" r:id="rId1"/>
    <sheet name="Bảng giá" sheetId="2" r:id="rId2"/>
    <sheet name="Tính tiền"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4" i="3" l="1"/>
  <c r="F303" i="3"/>
  <c r="F302" i="3"/>
  <c r="F301" i="3"/>
  <c r="F300" i="3"/>
  <c r="F299" i="3"/>
  <c r="F298" i="3"/>
  <c r="F297" i="3"/>
  <c r="F296" i="3"/>
  <c r="F295" i="3"/>
  <c r="F294" i="3"/>
  <c r="F293" i="3"/>
  <c r="F292" i="3"/>
  <c r="F291" i="3"/>
  <c r="F290" i="3"/>
  <c r="F289" i="3"/>
  <c r="F288" i="3"/>
  <c r="F287" i="3"/>
  <c r="F286" i="3"/>
  <c r="F285" i="3"/>
  <c r="F284" i="3"/>
  <c r="F283" i="3"/>
  <c r="I283" i="3" s="1"/>
  <c r="L283" i="3" s="1"/>
  <c r="F282" i="3"/>
  <c r="F281" i="3"/>
  <c r="F280" i="3"/>
  <c r="F279" i="3"/>
  <c r="F278" i="3"/>
  <c r="F277" i="3"/>
  <c r="F276" i="3"/>
  <c r="F275" i="3"/>
  <c r="F274" i="3"/>
  <c r="F273" i="3"/>
  <c r="F272" i="3"/>
  <c r="F271" i="3"/>
  <c r="F270" i="3"/>
  <c r="G270" i="3" s="1"/>
  <c r="F269" i="3"/>
  <c r="F268" i="3"/>
  <c r="F267" i="3"/>
  <c r="F266" i="3"/>
  <c r="F265" i="3"/>
  <c r="F264" i="3"/>
  <c r="F263" i="3"/>
  <c r="F262" i="3"/>
  <c r="F261" i="3"/>
  <c r="F260" i="3"/>
  <c r="F259" i="3"/>
  <c r="F258" i="3"/>
  <c r="F257" i="3"/>
  <c r="F256" i="3"/>
  <c r="H256" i="3" s="1"/>
  <c r="F255" i="3"/>
  <c r="F254" i="3"/>
  <c r="F253" i="3"/>
  <c r="F252" i="3"/>
  <c r="F251" i="3"/>
  <c r="F250" i="3"/>
  <c r="F249" i="3"/>
  <c r="F248" i="3"/>
  <c r="F247" i="3"/>
  <c r="F246" i="3"/>
  <c r="F245" i="3"/>
  <c r="F244" i="3"/>
  <c r="F243" i="3"/>
  <c r="F242" i="3"/>
  <c r="F241" i="3"/>
  <c r="F240" i="3"/>
  <c r="F239" i="3"/>
  <c r="F238" i="3"/>
  <c r="F237" i="3"/>
  <c r="F236" i="3"/>
  <c r="F235" i="3"/>
  <c r="F234" i="3"/>
  <c r="F233" i="3"/>
  <c r="F232" i="3"/>
  <c r="F231" i="3"/>
  <c r="F230" i="3"/>
  <c r="F229" i="3"/>
  <c r="F228" i="3"/>
  <c r="F227" i="3"/>
  <c r="F226" i="3"/>
  <c r="F225" i="3"/>
  <c r="F224" i="3"/>
  <c r="F223" i="3"/>
  <c r="F222" i="3"/>
  <c r="F221" i="3"/>
  <c r="F220" i="3"/>
  <c r="F219" i="3"/>
  <c r="F218" i="3"/>
  <c r="F217" i="3"/>
  <c r="F216" i="3"/>
  <c r="F215" i="3"/>
  <c r="F214" i="3"/>
  <c r="F213" i="3"/>
  <c r="F212" i="3"/>
  <c r="F211" i="3"/>
  <c r="F210" i="3"/>
  <c r="F209" i="3"/>
  <c r="F208" i="3"/>
  <c r="F207" i="3"/>
  <c r="F206" i="3"/>
  <c r="F205" i="3"/>
  <c r="F204" i="3"/>
  <c r="F203" i="3"/>
  <c r="F202" i="3"/>
  <c r="F201" i="3"/>
  <c r="F200" i="3"/>
  <c r="F199" i="3"/>
  <c r="F198" i="3"/>
  <c r="F197" i="3"/>
  <c r="F196" i="3"/>
  <c r="F195" i="3"/>
  <c r="F194" i="3"/>
  <c r="F193" i="3"/>
  <c r="F192" i="3"/>
  <c r="I192" i="3" s="1"/>
  <c r="L192" i="3" s="1"/>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H162" i="3" s="1"/>
  <c r="F161" i="3"/>
  <c r="F160" i="3"/>
  <c r="G160" i="3" s="1"/>
  <c r="F159" i="3"/>
  <c r="F158" i="3"/>
  <c r="F157" i="3"/>
  <c r="F156" i="3"/>
  <c r="F155" i="3"/>
  <c r="F154" i="3"/>
  <c r="F153" i="3"/>
  <c r="F152" i="3"/>
  <c r="F151" i="3"/>
  <c r="F150" i="3"/>
  <c r="F149" i="3"/>
  <c r="F148" i="3"/>
  <c r="F147" i="3"/>
  <c r="F146" i="3"/>
  <c r="F145" i="3"/>
  <c r="F144" i="3"/>
  <c r="F143" i="3"/>
  <c r="F142" i="3"/>
  <c r="F141" i="3"/>
  <c r="F140" i="3"/>
  <c r="F139" i="3"/>
  <c r="F138" i="3"/>
  <c r="F137" i="3"/>
  <c r="F136" i="3"/>
  <c r="F135" i="3"/>
  <c r="F134" i="3"/>
  <c r="F133" i="3"/>
  <c r="F132" i="3"/>
  <c r="F131" i="3"/>
  <c r="F130" i="3"/>
  <c r="F129" i="3"/>
  <c r="F128" i="3"/>
  <c r="F127" i="3"/>
  <c r="F126" i="3"/>
  <c r="F125" i="3"/>
  <c r="F124" i="3"/>
  <c r="F123" i="3"/>
  <c r="F122" i="3"/>
  <c r="F121" i="3"/>
  <c r="F120" i="3"/>
  <c r="F119" i="3"/>
  <c r="F118" i="3"/>
  <c r="F117" i="3"/>
  <c r="F116" i="3"/>
  <c r="F115" i="3"/>
  <c r="F114" i="3"/>
  <c r="F113" i="3"/>
  <c r="F112" i="3"/>
  <c r="F111" i="3"/>
  <c r="F110" i="3"/>
  <c r="F109" i="3"/>
  <c r="F108" i="3"/>
  <c r="F107" i="3"/>
  <c r="F106" i="3"/>
  <c r="F105" i="3"/>
  <c r="F104" i="3"/>
  <c r="F103" i="3"/>
  <c r="F102" i="3"/>
  <c r="F101" i="3"/>
  <c r="F100" i="3"/>
  <c r="F99" i="3"/>
  <c r="F98" i="3"/>
  <c r="F97" i="3"/>
  <c r="F96" i="3"/>
  <c r="F95" i="3"/>
  <c r="F94" i="3"/>
  <c r="F93" i="3"/>
  <c r="F92" i="3"/>
  <c r="F91" i="3"/>
  <c r="F90" i="3"/>
  <c r="F89" i="3"/>
  <c r="F88" i="3"/>
  <c r="F87" i="3"/>
  <c r="F86" i="3"/>
  <c r="F85" i="3"/>
  <c r="F84" i="3"/>
  <c r="F83" i="3"/>
  <c r="F82" i="3"/>
  <c r="F81" i="3"/>
  <c r="F80" i="3"/>
  <c r="F79" i="3"/>
  <c r="F78" i="3"/>
  <c r="F77" i="3"/>
  <c r="F76" i="3"/>
  <c r="F75" i="3"/>
  <c r="F74" i="3"/>
  <c r="F73" i="3"/>
  <c r="F72" i="3"/>
  <c r="F71" i="3"/>
  <c r="F70" i="3"/>
  <c r="F69" i="3"/>
  <c r="F68" i="3"/>
  <c r="F67" i="3"/>
  <c r="F66" i="3"/>
  <c r="F65" i="3"/>
  <c r="F64" i="3"/>
  <c r="F63" i="3"/>
  <c r="F62" i="3"/>
  <c r="F61" i="3"/>
  <c r="F60" i="3"/>
  <c r="F59" i="3"/>
  <c r="F58" i="3"/>
  <c r="F57" i="3"/>
  <c r="F56" i="3"/>
  <c r="F55" i="3"/>
  <c r="F54" i="3"/>
  <c r="F53" i="3"/>
  <c r="F52" i="3"/>
  <c r="F51" i="3"/>
  <c r="F50" i="3"/>
  <c r="F49" i="3"/>
  <c r="F48" i="3"/>
  <c r="F47" i="3"/>
  <c r="F46" i="3"/>
  <c r="H46" i="3" s="1"/>
  <c r="F45" i="3"/>
  <c r="F44" i="3"/>
  <c r="F43" i="3"/>
  <c r="F42" i="3"/>
  <c r="F41" i="3"/>
  <c r="F40" i="3"/>
  <c r="F39" i="3"/>
  <c r="F38" i="3"/>
  <c r="F37" i="3"/>
  <c r="F36" i="3"/>
  <c r="F35" i="3"/>
  <c r="I35" i="3" s="1"/>
  <c r="L35" i="3" s="1"/>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G211" i="3" l="1"/>
  <c r="I211" i="3"/>
  <c r="L211" i="3" s="1"/>
  <c r="H211" i="3"/>
  <c r="G136" i="3"/>
  <c r="H136" i="3"/>
  <c r="I136" i="3"/>
  <c r="L136" i="3" s="1"/>
  <c r="I304" i="3"/>
  <c r="L304" i="3" s="1"/>
  <c r="H304" i="3"/>
  <c r="G304" i="3"/>
  <c r="H303" i="3"/>
  <c r="I303" i="3"/>
  <c r="L303" i="3" s="1"/>
  <c r="G303" i="3"/>
  <c r="I302" i="3"/>
  <c r="L302" i="3" s="1"/>
  <c r="G302" i="3"/>
  <c r="H302" i="3"/>
  <c r="H301" i="3"/>
  <c r="G301" i="3"/>
  <c r="I301" i="3"/>
  <c r="L301" i="3" s="1"/>
  <c r="H300" i="3"/>
  <c r="I300" i="3"/>
  <c r="L300" i="3" s="1"/>
  <c r="G300" i="3"/>
  <c r="H299" i="3"/>
  <c r="G299" i="3"/>
  <c r="I299" i="3"/>
  <c r="L299" i="3" s="1"/>
  <c r="I298" i="3"/>
  <c r="L298" i="3" s="1"/>
  <c r="G298" i="3"/>
  <c r="H298" i="3"/>
  <c r="I297" i="3"/>
  <c r="L297" i="3" s="1"/>
  <c r="H297" i="3"/>
  <c r="G297" i="3"/>
  <c r="I296" i="3"/>
  <c r="L296" i="3" s="1"/>
  <c r="G296" i="3"/>
  <c r="H296" i="3"/>
  <c r="G295" i="3"/>
  <c r="I295" i="3"/>
  <c r="L295" i="3" s="1"/>
  <c r="H295" i="3"/>
  <c r="H294" i="3"/>
  <c r="G294" i="3"/>
  <c r="I294" i="3"/>
  <c r="L294" i="3" s="1"/>
  <c r="G293" i="3"/>
  <c r="H293" i="3"/>
  <c r="I293" i="3"/>
  <c r="L293" i="3" s="1"/>
  <c r="I292" i="3"/>
  <c r="L292" i="3" s="1"/>
  <c r="G292" i="3"/>
  <c r="H292" i="3"/>
  <c r="H291" i="3"/>
  <c r="I291" i="3"/>
  <c r="L291" i="3" s="1"/>
  <c r="G291" i="3"/>
  <c r="I290" i="3"/>
  <c r="L290" i="3" s="1"/>
  <c r="G290" i="3"/>
  <c r="H290" i="3"/>
  <c r="H289" i="3"/>
  <c r="G289" i="3"/>
  <c r="I289" i="3"/>
  <c r="L289" i="3" s="1"/>
  <c r="H288" i="3"/>
  <c r="I288" i="3"/>
  <c r="L288" i="3" s="1"/>
  <c r="G288" i="3"/>
  <c r="H287" i="3"/>
  <c r="I287" i="3"/>
  <c r="L287" i="3" s="1"/>
  <c r="G287" i="3"/>
  <c r="I286" i="3"/>
  <c r="L286" i="3" s="1"/>
  <c r="H286" i="3"/>
  <c r="G286" i="3"/>
  <c r="H285" i="3"/>
  <c r="I285" i="3"/>
  <c r="L285" i="3" s="1"/>
  <c r="G285" i="3"/>
  <c r="H284" i="3"/>
  <c r="I284" i="3"/>
  <c r="L284" i="3" s="1"/>
  <c r="G284" i="3"/>
  <c r="H283" i="3"/>
  <c r="G283" i="3"/>
  <c r="H282" i="3"/>
  <c r="G282" i="3"/>
  <c r="I282" i="3"/>
  <c r="L282" i="3" s="1"/>
  <c r="H281" i="3"/>
  <c r="I281" i="3"/>
  <c r="L281" i="3" s="1"/>
  <c r="G281" i="3"/>
  <c r="I280" i="3"/>
  <c r="L280" i="3" s="1"/>
  <c r="G280" i="3"/>
  <c r="H280" i="3"/>
  <c r="H279" i="3"/>
  <c r="G279" i="3"/>
  <c r="I279" i="3"/>
  <c r="L279" i="3" s="1"/>
  <c r="I278" i="3"/>
  <c r="L278" i="3" s="1"/>
  <c r="H278" i="3"/>
  <c r="G278" i="3"/>
  <c r="I277" i="3"/>
  <c r="L277" i="3" s="1"/>
  <c r="G277" i="3"/>
  <c r="H277" i="3"/>
  <c r="H276" i="3"/>
  <c r="G276" i="3"/>
  <c r="I276" i="3"/>
  <c r="L276" i="3" s="1"/>
  <c r="H275" i="3"/>
  <c r="I275" i="3"/>
  <c r="L275" i="3" s="1"/>
  <c r="G275" i="3"/>
  <c r="G274" i="3"/>
  <c r="H274" i="3"/>
  <c r="I274" i="3"/>
  <c r="L274" i="3" s="1"/>
  <c r="G273" i="3"/>
  <c r="H273" i="3"/>
  <c r="I273" i="3"/>
  <c r="L273" i="3" s="1"/>
  <c r="G272" i="3"/>
  <c r="H272" i="3"/>
  <c r="I272" i="3"/>
  <c r="L272" i="3" s="1"/>
  <c r="H271" i="3"/>
  <c r="I271" i="3"/>
  <c r="L271" i="3" s="1"/>
  <c r="G271" i="3"/>
  <c r="H270" i="3"/>
  <c r="I270" i="3"/>
  <c r="L270" i="3" s="1"/>
  <c r="G269" i="3"/>
  <c r="H269" i="3"/>
  <c r="I269" i="3"/>
  <c r="L269" i="3" s="1"/>
  <c r="H268" i="3"/>
  <c r="I268" i="3"/>
  <c r="L268" i="3" s="1"/>
  <c r="G268" i="3"/>
  <c r="H267" i="3"/>
  <c r="G267" i="3"/>
  <c r="I267" i="3"/>
  <c r="L267" i="3" s="1"/>
  <c r="I266" i="3"/>
  <c r="L266" i="3" s="1"/>
  <c r="G266" i="3"/>
  <c r="H266" i="3"/>
  <c r="H265" i="3"/>
  <c r="I265" i="3"/>
  <c r="L265" i="3" s="1"/>
  <c r="G265" i="3"/>
  <c r="H264" i="3"/>
  <c r="I264" i="3"/>
  <c r="L264" i="3" s="1"/>
  <c r="G264" i="3"/>
  <c r="H263" i="3"/>
  <c r="G263" i="3"/>
  <c r="I263" i="3"/>
  <c r="L263" i="3" s="1"/>
  <c r="G262" i="3"/>
  <c r="H262" i="3"/>
  <c r="I262" i="3"/>
  <c r="L262" i="3" s="1"/>
  <c r="I261" i="3"/>
  <c r="L261" i="3" s="1"/>
  <c r="H261" i="3"/>
  <c r="G261" i="3"/>
  <c r="G260" i="3"/>
  <c r="H260" i="3"/>
  <c r="I260" i="3"/>
  <c r="L260" i="3" s="1"/>
  <c r="H259" i="3"/>
  <c r="I259" i="3"/>
  <c r="L259" i="3" s="1"/>
  <c r="G259" i="3"/>
  <c r="G258" i="3"/>
  <c r="H258" i="3"/>
  <c r="I258" i="3"/>
  <c r="L258" i="3" s="1"/>
  <c r="G257" i="3"/>
  <c r="I257" i="3"/>
  <c r="L257" i="3" s="1"/>
  <c r="H257" i="3"/>
  <c r="G256" i="3"/>
  <c r="I256" i="3"/>
  <c r="L256" i="3" s="1"/>
  <c r="I255" i="3"/>
  <c r="L255" i="3" s="1"/>
  <c r="H255" i="3"/>
  <c r="G255" i="3"/>
  <c r="H254" i="3"/>
  <c r="G254" i="3"/>
  <c r="I254" i="3"/>
  <c r="L254" i="3" s="1"/>
  <c r="I253" i="3"/>
  <c r="L253" i="3" s="1"/>
  <c r="H253" i="3"/>
  <c r="G253" i="3"/>
  <c r="G252" i="3"/>
  <c r="H252" i="3"/>
  <c r="I252" i="3"/>
  <c r="L252" i="3" s="1"/>
  <c r="H251" i="3"/>
  <c r="I251" i="3"/>
  <c r="L251" i="3" s="1"/>
  <c r="G251" i="3"/>
  <c r="G250" i="3"/>
  <c r="I250" i="3"/>
  <c r="L250" i="3" s="1"/>
  <c r="H250" i="3"/>
  <c r="I249" i="3"/>
  <c r="L249" i="3" s="1"/>
  <c r="H249" i="3"/>
  <c r="G249" i="3"/>
  <c r="H248" i="3"/>
  <c r="G248" i="3"/>
  <c r="I248" i="3"/>
  <c r="L248" i="3" s="1"/>
  <c r="I247" i="3"/>
  <c r="L247" i="3" s="1"/>
  <c r="H247" i="3"/>
  <c r="G247" i="3"/>
  <c r="I246" i="3"/>
  <c r="L246" i="3" s="1"/>
  <c r="G246" i="3"/>
  <c r="H246" i="3"/>
  <c r="H245" i="3"/>
  <c r="G245" i="3"/>
  <c r="I245" i="3"/>
  <c r="L245" i="3" s="1"/>
  <c r="G244" i="3"/>
  <c r="H244" i="3"/>
  <c r="I244" i="3"/>
  <c r="L244" i="3" s="1"/>
  <c r="G243" i="3"/>
  <c r="H243" i="3"/>
  <c r="I243" i="3"/>
  <c r="L243" i="3" s="1"/>
  <c r="G242" i="3"/>
  <c r="H242" i="3"/>
  <c r="I242" i="3"/>
  <c r="L242" i="3" s="1"/>
  <c r="I241" i="3"/>
  <c r="L241" i="3" s="1"/>
  <c r="H241" i="3"/>
  <c r="G241" i="3"/>
  <c r="G240" i="3"/>
  <c r="I240" i="3"/>
  <c r="L240" i="3" s="1"/>
  <c r="H240" i="3"/>
  <c r="I239" i="3"/>
  <c r="L239" i="3" s="1"/>
  <c r="G239" i="3"/>
  <c r="H239" i="3"/>
  <c r="I238" i="3"/>
  <c r="L238" i="3" s="1"/>
  <c r="H238" i="3"/>
  <c r="G238" i="3"/>
  <c r="I237" i="3"/>
  <c r="L237" i="3" s="1"/>
  <c r="H237" i="3"/>
  <c r="G237" i="3"/>
  <c r="H236" i="3"/>
  <c r="G236" i="3"/>
  <c r="I236" i="3"/>
  <c r="L236" i="3" s="1"/>
  <c r="I235" i="3"/>
  <c r="L235" i="3" s="1"/>
  <c r="H235" i="3"/>
  <c r="G235" i="3"/>
  <c r="I234" i="3"/>
  <c r="L234" i="3" s="1"/>
  <c r="H234" i="3"/>
  <c r="G234" i="3"/>
  <c r="H233" i="3"/>
  <c r="G233" i="3"/>
  <c r="I233" i="3"/>
  <c r="L233" i="3" s="1"/>
  <c r="H232" i="3"/>
  <c r="I232" i="3"/>
  <c r="L232" i="3" s="1"/>
  <c r="G232" i="3"/>
  <c r="I231" i="3"/>
  <c r="L231" i="3" s="1"/>
  <c r="H231" i="3"/>
  <c r="G231" i="3"/>
  <c r="I230" i="3"/>
  <c r="L230" i="3" s="1"/>
  <c r="H230" i="3"/>
  <c r="G230" i="3"/>
  <c r="H229" i="3"/>
  <c r="I229" i="3"/>
  <c r="L229" i="3" s="1"/>
  <c r="G229" i="3"/>
  <c r="H228" i="3"/>
  <c r="G228" i="3"/>
  <c r="I228" i="3"/>
  <c r="L228" i="3" s="1"/>
  <c r="I227" i="3"/>
  <c r="L227" i="3" s="1"/>
  <c r="H227" i="3"/>
  <c r="G227" i="3"/>
  <c r="I226" i="3"/>
  <c r="L226" i="3" s="1"/>
  <c r="G226" i="3"/>
  <c r="H226" i="3"/>
  <c r="I225" i="3"/>
  <c r="L225" i="3" s="1"/>
  <c r="H225" i="3"/>
  <c r="G225" i="3"/>
  <c r="I224" i="3"/>
  <c r="L224" i="3" s="1"/>
  <c r="H224" i="3"/>
  <c r="G224" i="3"/>
  <c r="I223" i="3"/>
  <c r="L223" i="3" s="1"/>
  <c r="H223" i="3"/>
  <c r="G223" i="3"/>
  <c r="G222" i="3"/>
  <c r="I222" i="3"/>
  <c r="L222" i="3" s="1"/>
  <c r="H222" i="3"/>
  <c r="I221" i="3"/>
  <c r="L221" i="3" s="1"/>
  <c r="H221" i="3"/>
  <c r="G221" i="3"/>
  <c r="I220" i="3"/>
  <c r="L220" i="3" s="1"/>
  <c r="H220" i="3"/>
  <c r="G220" i="3"/>
  <c r="G219" i="3"/>
  <c r="I219" i="3"/>
  <c r="L219" i="3" s="1"/>
  <c r="H219" i="3"/>
  <c r="I218" i="3"/>
  <c r="L218" i="3" s="1"/>
  <c r="H218" i="3"/>
  <c r="G218" i="3"/>
  <c r="I217" i="3"/>
  <c r="L217" i="3" s="1"/>
  <c r="G217" i="3"/>
  <c r="H217" i="3"/>
  <c r="I216" i="3"/>
  <c r="L216" i="3" s="1"/>
  <c r="G216" i="3"/>
  <c r="H216" i="3"/>
  <c r="I215" i="3"/>
  <c r="L215" i="3" s="1"/>
  <c r="H215" i="3"/>
  <c r="G215" i="3"/>
  <c r="H214" i="3"/>
  <c r="I214" i="3"/>
  <c r="L214" i="3" s="1"/>
  <c r="G214" i="3"/>
  <c r="I213" i="3"/>
  <c r="L213" i="3" s="1"/>
  <c r="H213" i="3"/>
  <c r="G213" i="3"/>
  <c r="I212" i="3"/>
  <c r="L212" i="3" s="1"/>
  <c r="H212" i="3"/>
  <c r="G212" i="3"/>
  <c r="G210" i="3"/>
  <c r="H210" i="3"/>
  <c r="I210" i="3"/>
  <c r="L210" i="3" s="1"/>
  <c r="I209" i="3"/>
  <c r="L209" i="3" s="1"/>
  <c r="H209" i="3"/>
  <c r="G209" i="3"/>
  <c r="I208" i="3"/>
  <c r="L208" i="3" s="1"/>
  <c r="G208" i="3"/>
  <c r="H208" i="3"/>
  <c r="I207" i="3"/>
  <c r="L207" i="3" s="1"/>
  <c r="G207" i="3"/>
  <c r="H207" i="3"/>
  <c r="G206" i="3"/>
  <c r="I206" i="3"/>
  <c r="L206" i="3" s="1"/>
  <c r="H206" i="3"/>
  <c r="I205" i="3"/>
  <c r="L205" i="3" s="1"/>
  <c r="H205" i="3"/>
  <c r="G205" i="3"/>
  <c r="H204" i="3"/>
  <c r="I204" i="3"/>
  <c r="L204" i="3" s="1"/>
  <c r="G204" i="3"/>
  <c r="G203" i="3"/>
  <c r="I203" i="3"/>
  <c r="L203" i="3" s="1"/>
  <c r="H203" i="3"/>
  <c r="G202" i="3"/>
  <c r="I202" i="3"/>
  <c r="L202" i="3" s="1"/>
  <c r="H202" i="3"/>
  <c r="G201" i="3"/>
  <c r="I201" i="3"/>
  <c r="L201" i="3" s="1"/>
  <c r="H201" i="3"/>
  <c r="G200" i="3"/>
  <c r="I200" i="3"/>
  <c r="L200" i="3" s="1"/>
  <c r="H200" i="3"/>
  <c r="H199" i="3"/>
  <c r="G199" i="3"/>
  <c r="I199" i="3"/>
  <c r="L199" i="3" s="1"/>
  <c r="H198" i="3"/>
  <c r="I198" i="3"/>
  <c r="L198" i="3" s="1"/>
  <c r="G198" i="3"/>
  <c r="G197" i="3"/>
  <c r="H197" i="3"/>
  <c r="I197" i="3"/>
  <c r="L197" i="3" s="1"/>
  <c r="G196" i="3"/>
  <c r="I196" i="3"/>
  <c r="L196" i="3" s="1"/>
  <c r="H196" i="3"/>
  <c r="G195" i="3"/>
  <c r="H195" i="3"/>
  <c r="I195" i="3"/>
  <c r="L195" i="3" s="1"/>
  <c r="G194" i="3"/>
  <c r="H194" i="3"/>
  <c r="I194" i="3"/>
  <c r="L194" i="3" s="1"/>
  <c r="H193" i="3"/>
  <c r="G193" i="3"/>
  <c r="I193" i="3"/>
  <c r="L193" i="3" s="1"/>
  <c r="H192" i="3"/>
  <c r="G192" i="3"/>
  <c r="I191" i="3"/>
  <c r="L191" i="3" s="1"/>
  <c r="H191" i="3"/>
  <c r="G191" i="3"/>
  <c r="G190" i="3"/>
  <c r="H190" i="3"/>
  <c r="I190" i="3"/>
  <c r="L190" i="3" s="1"/>
  <c r="H189" i="3"/>
  <c r="I189" i="3"/>
  <c r="L189" i="3" s="1"/>
  <c r="G189" i="3"/>
  <c r="G188" i="3"/>
  <c r="H188" i="3"/>
  <c r="I188" i="3"/>
  <c r="L188" i="3" s="1"/>
  <c r="G187" i="3"/>
  <c r="H187" i="3"/>
  <c r="I187" i="3"/>
  <c r="L187" i="3" s="1"/>
  <c r="H186" i="3"/>
  <c r="I186" i="3"/>
  <c r="L186" i="3" s="1"/>
  <c r="G186" i="3"/>
  <c r="I185" i="3"/>
  <c r="L185" i="3" s="1"/>
  <c r="G185" i="3"/>
  <c r="H185" i="3"/>
  <c r="I184" i="3"/>
  <c r="L184" i="3" s="1"/>
  <c r="G184" i="3"/>
  <c r="H184" i="3"/>
  <c r="G183" i="3"/>
  <c r="H183" i="3"/>
  <c r="I183" i="3"/>
  <c r="L183" i="3" s="1"/>
  <c r="G182" i="3"/>
  <c r="H182" i="3"/>
  <c r="I182" i="3"/>
  <c r="L182" i="3" s="1"/>
  <c r="H181" i="3"/>
  <c r="G181" i="3"/>
  <c r="I181" i="3"/>
  <c r="L181" i="3" s="1"/>
  <c r="G180" i="3"/>
  <c r="H180" i="3"/>
  <c r="I180" i="3"/>
  <c r="L180" i="3" s="1"/>
  <c r="G179" i="3"/>
  <c r="H179" i="3"/>
  <c r="I179" i="3"/>
  <c r="L179" i="3" s="1"/>
  <c r="G178" i="3"/>
  <c r="H178" i="3"/>
  <c r="I178" i="3"/>
  <c r="L178" i="3" s="1"/>
  <c r="I177" i="3"/>
  <c r="L177" i="3" s="1"/>
  <c r="H177" i="3"/>
  <c r="G177" i="3"/>
  <c r="I176" i="3"/>
  <c r="L176" i="3" s="1"/>
  <c r="G176" i="3"/>
  <c r="H176" i="3"/>
  <c r="H175" i="3"/>
  <c r="I175" i="3"/>
  <c r="L175" i="3" s="1"/>
  <c r="G175" i="3"/>
  <c r="G174" i="3"/>
  <c r="I174" i="3"/>
  <c r="L174" i="3" s="1"/>
  <c r="H174" i="3"/>
  <c r="I173" i="3"/>
  <c r="L173" i="3" s="1"/>
  <c r="H173" i="3"/>
  <c r="G173" i="3"/>
  <c r="I172" i="3"/>
  <c r="L172" i="3" s="1"/>
  <c r="G172" i="3"/>
  <c r="H172" i="3"/>
  <c r="I171" i="3"/>
  <c r="L171" i="3" s="1"/>
  <c r="G171" i="3"/>
  <c r="H171" i="3"/>
  <c r="G170" i="3"/>
  <c r="I170" i="3"/>
  <c r="L170" i="3" s="1"/>
  <c r="H170" i="3"/>
  <c r="I169" i="3"/>
  <c r="L169" i="3" s="1"/>
  <c r="G169" i="3"/>
  <c r="H169" i="3"/>
  <c r="G168" i="3"/>
  <c r="H168" i="3"/>
  <c r="I168" i="3"/>
  <c r="L168" i="3" s="1"/>
  <c r="H167" i="3"/>
  <c r="G167" i="3"/>
  <c r="I167" i="3"/>
  <c r="L167" i="3" s="1"/>
  <c r="I166" i="3"/>
  <c r="L166" i="3" s="1"/>
  <c r="H166" i="3"/>
  <c r="G166" i="3"/>
  <c r="I165" i="3"/>
  <c r="L165" i="3" s="1"/>
  <c r="G165" i="3"/>
  <c r="H165" i="3"/>
  <c r="G164" i="3"/>
  <c r="I164" i="3"/>
  <c r="L164" i="3" s="1"/>
  <c r="H164" i="3"/>
  <c r="G163" i="3"/>
  <c r="I163" i="3"/>
  <c r="L163" i="3" s="1"/>
  <c r="H163" i="3"/>
  <c r="I162" i="3"/>
  <c r="L162" i="3" s="1"/>
  <c r="G162" i="3"/>
  <c r="I161" i="3"/>
  <c r="L161" i="3" s="1"/>
  <c r="G161" i="3"/>
  <c r="H161" i="3"/>
  <c r="I160" i="3"/>
  <c r="L160" i="3" s="1"/>
  <c r="H160" i="3"/>
  <c r="I159" i="3"/>
  <c r="L159" i="3" s="1"/>
  <c r="G159" i="3"/>
  <c r="H159" i="3"/>
  <c r="H158" i="3"/>
  <c r="I158" i="3"/>
  <c r="L158" i="3" s="1"/>
  <c r="G158" i="3"/>
  <c r="H157" i="3"/>
  <c r="G157" i="3"/>
  <c r="I157" i="3"/>
  <c r="L157" i="3" s="1"/>
  <c r="H156" i="3"/>
  <c r="G156" i="3"/>
  <c r="I156" i="3"/>
  <c r="L156" i="3" s="1"/>
  <c r="G155" i="3"/>
  <c r="H155" i="3"/>
  <c r="I155" i="3"/>
  <c r="L155" i="3" s="1"/>
  <c r="G154" i="3"/>
  <c r="H154" i="3"/>
  <c r="I154" i="3"/>
  <c r="L154" i="3" s="1"/>
  <c r="I153" i="3"/>
  <c r="L153" i="3" s="1"/>
  <c r="G153" i="3"/>
  <c r="H153" i="3"/>
  <c r="G152" i="3"/>
  <c r="H152" i="3"/>
  <c r="I152" i="3"/>
  <c r="L152" i="3" s="1"/>
  <c r="G151" i="3"/>
  <c r="I151" i="3"/>
  <c r="L151" i="3" s="1"/>
  <c r="H151" i="3"/>
  <c r="I150" i="3"/>
  <c r="L150" i="3" s="1"/>
  <c r="H150" i="3"/>
  <c r="G150" i="3"/>
  <c r="H149" i="3"/>
  <c r="G149" i="3"/>
  <c r="I149" i="3"/>
  <c r="L149" i="3" s="1"/>
  <c r="H148" i="3"/>
  <c r="G148" i="3"/>
  <c r="I148" i="3"/>
  <c r="L148" i="3" s="1"/>
  <c r="I147" i="3"/>
  <c r="L147" i="3" s="1"/>
  <c r="H147" i="3"/>
  <c r="G147" i="3"/>
  <c r="G146" i="3"/>
  <c r="I146" i="3"/>
  <c r="L146" i="3" s="1"/>
  <c r="H146" i="3"/>
  <c r="I145" i="3"/>
  <c r="L145" i="3" s="1"/>
  <c r="H145" i="3"/>
  <c r="G145" i="3"/>
  <c r="G144" i="3"/>
  <c r="H144" i="3"/>
  <c r="I144" i="3"/>
  <c r="L144" i="3" s="1"/>
  <c r="G143" i="3"/>
  <c r="H143" i="3"/>
  <c r="I143" i="3"/>
  <c r="L143" i="3" s="1"/>
  <c r="H142" i="3"/>
  <c r="I142" i="3"/>
  <c r="L142" i="3" s="1"/>
  <c r="G142" i="3"/>
  <c r="G141" i="3"/>
  <c r="H141" i="3"/>
  <c r="I141" i="3"/>
  <c r="L141" i="3" s="1"/>
  <c r="G140" i="3"/>
  <c r="H140" i="3"/>
  <c r="I140" i="3"/>
  <c r="L140" i="3" s="1"/>
  <c r="I139" i="3"/>
  <c r="L139" i="3" s="1"/>
  <c r="H139" i="3"/>
  <c r="G139" i="3"/>
  <c r="I138" i="3"/>
  <c r="L138" i="3" s="1"/>
  <c r="H138" i="3"/>
  <c r="G138" i="3"/>
  <c r="I137" i="3"/>
  <c r="L137" i="3" s="1"/>
  <c r="H137" i="3"/>
  <c r="G137" i="3"/>
  <c r="G135" i="3"/>
  <c r="I135" i="3"/>
  <c r="L135" i="3" s="1"/>
  <c r="H135" i="3"/>
  <c r="I134" i="3"/>
  <c r="L134" i="3" s="1"/>
  <c r="H134" i="3"/>
  <c r="G134" i="3"/>
  <c r="I133" i="3"/>
  <c r="L133" i="3" s="1"/>
  <c r="H133" i="3"/>
  <c r="G133" i="3"/>
  <c r="G132" i="3"/>
  <c r="I132" i="3"/>
  <c r="L132" i="3" s="1"/>
  <c r="H132" i="3"/>
  <c r="G131" i="3"/>
  <c r="I131" i="3"/>
  <c r="L131" i="3" s="1"/>
  <c r="H131" i="3"/>
  <c r="I130" i="3"/>
  <c r="L130" i="3" s="1"/>
  <c r="H130" i="3"/>
  <c r="G130" i="3"/>
  <c r="I129" i="3"/>
  <c r="L129" i="3" s="1"/>
  <c r="H129" i="3"/>
  <c r="G129" i="3"/>
  <c r="I128" i="3"/>
  <c r="L128" i="3" s="1"/>
  <c r="H128" i="3"/>
  <c r="G128" i="3"/>
  <c r="H127" i="3"/>
  <c r="G127" i="3"/>
  <c r="I127" i="3"/>
  <c r="L127" i="3" s="1"/>
  <c r="I126" i="3"/>
  <c r="L126" i="3" s="1"/>
  <c r="H126" i="3"/>
  <c r="G126" i="3"/>
  <c r="I125" i="3"/>
  <c r="L125" i="3" s="1"/>
  <c r="H125" i="3"/>
  <c r="G125" i="3"/>
  <c r="G124" i="3"/>
  <c r="H124" i="3"/>
  <c r="I124" i="3"/>
  <c r="L124" i="3" s="1"/>
  <c r="I123" i="3"/>
  <c r="L123" i="3" s="1"/>
  <c r="H123" i="3"/>
  <c r="G123" i="3"/>
  <c r="G122" i="3"/>
  <c r="I122" i="3"/>
  <c r="L122" i="3" s="1"/>
  <c r="H122" i="3"/>
  <c r="G121" i="3"/>
  <c r="H121" i="3"/>
  <c r="I121" i="3"/>
  <c r="L121" i="3" s="1"/>
  <c r="G120" i="3"/>
  <c r="H120" i="3"/>
  <c r="I120" i="3"/>
  <c r="L120" i="3" s="1"/>
  <c r="G119" i="3"/>
  <c r="H119" i="3"/>
  <c r="I119" i="3"/>
  <c r="L119" i="3" s="1"/>
  <c r="G118" i="3"/>
  <c r="H118" i="3"/>
  <c r="I118" i="3"/>
  <c r="L118" i="3" s="1"/>
  <c r="I117" i="3"/>
  <c r="L117" i="3" s="1"/>
  <c r="G117" i="3"/>
  <c r="H117" i="3"/>
  <c r="I116" i="3"/>
  <c r="L116" i="3" s="1"/>
  <c r="G116" i="3"/>
  <c r="H116" i="3"/>
  <c r="G115" i="3"/>
  <c r="H115" i="3"/>
  <c r="I115" i="3"/>
  <c r="L115" i="3" s="1"/>
  <c r="G114" i="3"/>
  <c r="H114" i="3"/>
  <c r="I114" i="3"/>
  <c r="L114" i="3" s="1"/>
  <c r="G113" i="3"/>
  <c r="H113" i="3"/>
  <c r="I113" i="3"/>
  <c r="L113" i="3" s="1"/>
  <c r="H112" i="3"/>
  <c r="I112" i="3"/>
  <c r="L112" i="3" s="1"/>
  <c r="G112" i="3"/>
  <c r="I111" i="3"/>
  <c r="L111" i="3" s="1"/>
  <c r="H111" i="3"/>
  <c r="G111" i="3"/>
  <c r="I110" i="3"/>
  <c r="L110" i="3" s="1"/>
  <c r="H110" i="3"/>
  <c r="G110" i="3"/>
  <c r="I109" i="3"/>
  <c r="L109" i="3" s="1"/>
  <c r="H109" i="3"/>
  <c r="G109" i="3"/>
  <c r="G108" i="3"/>
  <c r="H108" i="3"/>
  <c r="I108" i="3"/>
  <c r="L108" i="3" s="1"/>
  <c r="G107" i="3"/>
  <c r="H107" i="3"/>
  <c r="I107" i="3"/>
  <c r="L107" i="3" s="1"/>
  <c r="G106" i="3"/>
  <c r="H106" i="3"/>
  <c r="I106" i="3"/>
  <c r="L106" i="3" s="1"/>
  <c r="H105" i="3"/>
  <c r="I105" i="3"/>
  <c r="L105" i="3" s="1"/>
  <c r="G105" i="3"/>
  <c r="H104" i="3"/>
  <c r="G104" i="3"/>
  <c r="I104" i="3"/>
  <c r="L104" i="3" s="1"/>
  <c r="H103" i="3"/>
  <c r="I103" i="3"/>
  <c r="L103" i="3" s="1"/>
  <c r="G103" i="3"/>
  <c r="G102" i="3"/>
  <c r="I102" i="3"/>
  <c r="L102" i="3" s="1"/>
  <c r="H102" i="3"/>
  <c r="I101" i="3"/>
  <c r="L101" i="3" s="1"/>
  <c r="H101" i="3"/>
  <c r="G101" i="3"/>
  <c r="G100" i="3"/>
  <c r="H100" i="3"/>
  <c r="I100" i="3"/>
  <c r="L100" i="3" s="1"/>
  <c r="I99" i="3"/>
  <c r="L99" i="3" s="1"/>
  <c r="H99" i="3"/>
  <c r="G99" i="3"/>
  <c r="H98" i="3"/>
  <c r="G98" i="3"/>
  <c r="I98" i="3"/>
  <c r="L98" i="3" s="1"/>
  <c r="I97" i="3"/>
  <c r="L97" i="3" s="1"/>
  <c r="G97" i="3"/>
  <c r="H97" i="3"/>
  <c r="I96" i="3"/>
  <c r="L96" i="3" s="1"/>
  <c r="H96" i="3"/>
  <c r="G96" i="3"/>
  <c r="I95" i="3"/>
  <c r="L95" i="3" s="1"/>
  <c r="H95" i="3"/>
  <c r="G95" i="3"/>
  <c r="I94" i="3"/>
  <c r="L94" i="3" s="1"/>
  <c r="H94" i="3"/>
  <c r="G94" i="3"/>
  <c r="H93" i="3"/>
  <c r="G93" i="3"/>
  <c r="I93" i="3"/>
  <c r="L93" i="3" s="1"/>
  <c r="I92" i="3"/>
  <c r="L92" i="3" s="1"/>
  <c r="G92" i="3"/>
  <c r="H92" i="3"/>
  <c r="I91" i="3"/>
  <c r="L91" i="3" s="1"/>
  <c r="H91" i="3"/>
  <c r="G91" i="3"/>
  <c r="I90" i="3"/>
  <c r="L90" i="3" s="1"/>
  <c r="H90" i="3"/>
  <c r="G90" i="3"/>
  <c r="I89" i="3"/>
  <c r="L89" i="3" s="1"/>
  <c r="H89" i="3"/>
  <c r="G89" i="3"/>
  <c r="I88" i="3"/>
  <c r="L88" i="3" s="1"/>
  <c r="H88" i="3"/>
  <c r="G88" i="3"/>
  <c r="G87" i="3"/>
  <c r="H87" i="3"/>
  <c r="I87" i="3"/>
  <c r="L87" i="3" s="1"/>
  <c r="H86" i="3"/>
  <c r="I86" i="3"/>
  <c r="L86" i="3" s="1"/>
  <c r="G86" i="3"/>
  <c r="I85" i="3"/>
  <c r="L85" i="3" s="1"/>
  <c r="G85" i="3"/>
  <c r="H85" i="3"/>
  <c r="G84" i="3"/>
  <c r="H84" i="3"/>
  <c r="I84" i="3"/>
  <c r="L84" i="3" s="1"/>
  <c r="G83" i="3"/>
  <c r="H83" i="3"/>
  <c r="I83" i="3"/>
  <c r="L83" i="3" s="1"/>
  <c r="I82" i="3"/>
  <c r="L82" i="3" s="1"/>
  <c r="G82" i="3"/>
  <c r="H82" i="3"/>
  <c r="G81" i="3"/>
  <c r="H81" i="3"/>
  <c r="I81" i="3"/>
  <c r="L81" i="3" s="1"/>
  <c r="H80" i="3"/>
  <c r="I80" i="3"/>
  <c r="L80" i="3" s="1"/>
  <c r="G80" i="3"/>
  <c r="H79" i="3"/>
  <c r="I79" i="3"/>
  <c r="L79" i="3" s="1"/>
  <c r="G79" i="3"/>
  <c r="I78" i="3"/>
  <c r="L78" i="3" s="1"/>
  <c r="G78" i="3"/>
  <c r="H78" i="3"/>
  <c r="H77" i="3"/>
  <c r="G77" i="3"/>
  <c r="I77" i="3"/>
  <c r="L77" i="3" s="1"/>
  <c r="I76" i="3"/>
  <c r="L76" i="3" s="1"/>
  <c r="H76" i="3"/>
  <c r="G76" i="3"/>
  <c r="H75" i="3"/>
  <c r="I75" i="3"/>
  <c r="L75" i="3" s="1"/>
  <c r="G75" i="3"/>
  <c r="H74" i="3"/>
  <c r="G74" i="3"/>
  <c r="I74" i="3"/>
  <c r="L74" i="3" s="1"/>
  <c r="H73" i="3"/>
  <c r="I73" i="3"/>
  <c r="L73" i="3" s="1"/>
  <c r="G73" i="3"/>
  <c r="H72" i="3"/>
  <c r="I72" i="3"/>
  <c r="L72" i="3" s="1"/>
  <c r="G72" i="3"/>
  <c r="I71" i="3"/>
  <c r="L71" i="3" s="1"/>
  <c r="H71" i="3"/>
  <c r="G71" i="3"/>
  <c r="I70" i="3"/>
  <c r="L70" i="3" s="1"/>
  <c r="H70" i="3"/>
  <c r="G70" i="3"/>
  <c r="I69" i="3"/>
  <c r="L69" i="3" s="1"/>
  <c r="H69" i="3"/>
  <c r="G69" i="3"/>
  <c r="I68" i="3"/>
  <c r="L68" i="3" s="1"/>
  <c r="G68" i="3"/>
  <c r="H68" i="3"/>
  <c r="G67" i="3"/>
  <c r="H67" i="3"/>
  <c r="I67" i="3"/>
  <c r="L67" i="3" s="1"/>
  <c r="I66" i="3"/>
  <c r="L66" i="3" s="1"/>
  <c r="H66" i="3"/>
  <c r="G66" i="3"/>
  <c r="H65" i="3"/>
  <c r="G65" i="3"/>
  <c r="I65" i="3"/>
  <c r="L65" i="3" s="1"/>
  <c r="H64" i="3"/>
  <c r="G64" i="3"/>
  <c r="I64" i="3"/>
  <c r="L64" i="3" s="1"/>
  <c r="H63" i="3"/>
  <c r="I63" i="3"/>
  <c r="L63" i="3" s="1"/>
  <c r="G63" i="3"/>
  <c r="H62" i="3"/>
  <c r="I62" i="3"/>
  <c r="L62" i="3" s="1"/>
  <c r="G62" i="3"/>
  <c r="G61" i="3"/>
  <c r="H61" i="3"/>
  <c r="I61" i="3"/>
  <c r="L61" i="3" s="1"/>
  <c r="H60" i="3"/>
  <c r="G60" i="3"/>
  <c r="I60" i="3"/>
  <c r="L60" i="3" s="1"/>
  <c r="I59" i="3"/>
  <c r="L59" i="3" s="1"/>
  <c r="H59" i="3"/>
  <c r="G59" i="3"/>
  <c r="I58" i="3"/>
  <c r="L58" i="3" s="1"/>
  <c r="G58" i="3"/>
  <c r="H58" i="3"/>
  <c r="G57" i="3"/>
  <c r="H57" i="3"/>
  <c r="I57" i="3"/>
  <c r="L57" i="3" s="1"/>
  <c r="H56" i="3"/>
  <c r="I56" i="3"/>
  <c r="L56" i="3" s="1"/>
  <c r="G56" i="3"/>
  <c r="H55" i="3"/>
  <c r="G55" i="3"/>
  <c r="I55" i="3"/>
  <c r="L55" i="3" s="1"/>
  <c r="G54" i="3"/>
  <c r="I54" i="3"/>
  <c r="L54" i="3" s="1"/>
  <c r="H54" i="3"/>
  <c r="G53" i="3"/>
  <c r="I53" i="3"/>
  <c r="L53" i="3" s="1"/>
  <c r="H53" i="3"/>
  <c r="G52" i="3"/>
  <c r="H52" i="3"/>
  <c r="I52" i="3"/>
  <c r="L52" i="3" s="1"/>
  <c r="H51" i="3"/>
  <c r="G51" i="3"/>
  <c r="I51" i="3"/>
  <c r="L51" i="3" s="1"/>
  <c r="I50" i="3"/>
  <c r="L50" i="3" s="1"/>
  <c r="G50" i="3"/>
  <c r="H50" i="3"/>
  <c r="G49" i="3"/>
  <c r="H49" i="3"/>
  <c r="I49" i="3"/>
  <c r="L49" i="3" s="1"/>
  <c r="I48" i="3"/>
  <c r="L48" i="3" s="1"/>
  <c r="G48" i="3"/>
  <c r="H48" i="3"/>
  <c r="I47" i="3"/>
  <c r="L47" i="3" s="1"/>
  <c r="G47" i="3"/>
  <c r="H47" i="3"/>
  <c r="G46" i="3"/>
  <c r="I46" i="3"/>
  <c r="L46" i="3" s="1"/>
  <c r="I45" i="3"/>
  <c r="L45" i="3" s="1"/>
  <c r="H45" i="3"/>
  <c r="G45" i="3"/>
  <c r="I44" i="3"/>
  <c r="L44" i="3" s="1"/>
  <c r="G44" i="3"/>
  <c r="H44" i="3"/>
  <c r="G43" i="3"/>
  <c r="I43" i="3"/>
  <c r="L43" i="3" s="1"/>
  <c r="H43" i="3"/>
  <c r="I42" i="3"/>
  <c r="L42" i="3" s="1"/>
  <c r="G42" i="3"/>
  <c r="H42" i="3"/>
  <c r="I41" i="3"/>
  <c r="L41" i="3" s="1"/>
  <c r="H41" i="3"/>
  <c r="G41" i="3"/>
  <c r="H40" i="3"/>
  <c r="I40" i="3"/>
  <c r="L40" i="3" s="1"/>
  <c r="G40" i="3"/>
  <c r="I39" i="3"/>
  <c r="L39" i="3" s="1"/>
  <c r="G39" i="3"/>
  <c r="H39" i="3"/>
  <c r="H38" i="3"/>
  <c r="G38" i="3"/>
  <c r="I38" i="3"/>
  <c r="L38" i="3" s="1"/>
  <c r="I37" i="3"/>
  <c r="L37" i="3" s="1"/>
  <c r="G37" i="3"/>
  <c r="H37" i="3"/>
  <c r="I36" i="3"/>
  <c r="L36" i="3" s="1"/>
  <c r="H36" i="3"/>
  <c r="G36" i="3"/>
  <c r="H35" i="3"/>
  <c r="G35" i="3"/>
  <c r="H34" i="3"/>
  <c r="G34" i="3"/>
  <c r="I34" i="3"/>
  <c r="L34" i="3" s="1"/>
  <c r="I33" i="3"/>
  <c r="L33" i="3" s="1"/>
  <c r="G33" i="3"/>
  <c r="H33" i="3"/>
  <c r="G32" i="3"/>
  <c r="I32" i="3"/>
  <c r="L32" i="3" s="1"/>
  <c r="H32" i="3"/>
  <c r="I31" i="3"/>
  <c r="L31" i="3" s="1"/>
  <c r="G31" i="3"/>
  <c r="H31" i="3"/>
  <c r="H30" i="3"/>
  <c r="G30" i="3"/>
  <c r="I30" i="3"/>
  <c r="L30" i="3" s="1"/>
  <c r="H29" i="3"/>
  <c r="G29" i="3"/>
  <c r="I29" i="3"/>
  <c r="L29" i="3" s="1"/>
  <c r="I28" i="3"/>
  <c r="L28" i="3" s="1"/>
  <c r="H28" i="3"/>
  <c r="G28" i="3"/>
  <c r="I27" i="3"/>
  <c r="L27" i="3" s="1"/>
  <c r="G27" i="3"/>
  <c r="H27" i="3"/>
  <c r="G26" i="3"/>
  <c r="H26" i="3"/>
  <c r="I26" i="3"/>
  <c r="L26" i="3" s="1"/>
  <c r="G25" i="3"/>
  <c r="I25" i="3"/>
  <c r="L25" i="3" s="1"/>
  <c r="H25" i="3"/>
  <c r="H24" i="3"/>
  <c r="I24" i="3"/>
  <c r="L24" i="3" s="1"/>
  <c r="G24" i="3"/>
  <c r="I23" i="3"/>
  <c r="L23" i="3" s="1"/>
  <c r="H23" i="3"/>
  <c r="G23" i="3"/>
  <c r="I22" i="3"/>
  <c r="L22" i="3" s="1"/>
  <c r="H22" i="3"/>
  <c r="G22" i="3"/>
  <c r="H21" i="3"/>
  <c r="G21" i="3"/>
  <c r="I21" i="3"/>
  <c r="L21" i="3" s="1"/>
  <c r="I20" i="3"/>
  <c r="L20" i="3" s="1"/>
  <c r="H20" i="3"/>
  <c r="G20" i="3"/>
  <c r="G19" i="3"/>
  <c r="I19" i="3"/>
  <c r="L19" i="3" s="1"/>
  <c r="H19" i="3"/>
  <c r="I18" i="3"/>
  <c r="L18" i="3" s="1"/>
  <c r="H18" i="3"/>
  <c r="G18" i="3"/>
  <c r="H17" i="3"/>
  <c r="I17" i="3"/>
  <c r="L17" i="3" s="1"/>
  <c r="G17" i="3"/>
  <c r="I16" i="3"/>
  <c r="L16" i="3" s="1"/>
  <c r="H16" i="3"/>
  <c r="G16" i="3"/>
  <c r="I15" i="3"/>
  <c r="L15" i="3" s="1"/>
  <c r="H15" i="3"/>
  <c r="G15" i="3"/>
  <c r="I14" i="3"/>
  <c r="L14" i="3" s="1"/>
  <c r="H14" i="3"/>
  <c r="G14" i="3"/>
  <c r="I13" i="3"/>
  <c r="L13" i="3" s="1"/>
  <c r="H13" i="3"/>
  <c r="G13" i="3"/>
  <c r="I12" i="3"/>
  <c r="L12" i="3" s="1"/>
  <c r="H12" i="3"/>
  <c r="G12" i="3"/>
  <c r="I11" i="3"/>
  <c r="L11" i="3" s="1"/>
  <c r="H11" i="3"/>
  <c r="G11" i="3"/>
  <c r="I10" i="3"/>
  <c r="L10" i="3" s="1"/>
  <c r="H10" i="3"/>
  <c r="G10" i="3"/>
  <c r="I9" i="3"/>
  <c r="L9" i="3" s="1"/>
  <c r="H9" i="3"/>
  <c r="G9" i="3"/>
  <c r="I8" i="3"/>
  <c r="L8" i="3" s="1"/>
  <c r="H8" i="3"/>
  <c r="G8" i="3"/>
  <c r="I7" i="3"/>
  <c r="L7" i="3" s="1"/>
  <c r="H7" i="3"/>
  <c r="G7" i="3"/>
  <c r="I6" i="3"/>
  <c r="L6" i="3" s="1"/>
  <c r="H6" i="3"/>
  <c r="G6" i="3"/>
  <c r="G5" i="3"/>
  <c r="H5" i="3"/>
  <c r="I5" i="3"/>
  <c r="L5" i="3" s="1"/>
</calcChain>
</file>

<file path=xl/sharedStrings.xml><?xml version="1.0" encoding="utf-8"?>
<sst xmlns="http://schemas.openxmlformats.org/spreadsheetml/2006/main" count="48" uniqueCount="45">
  <si>
    <t>Bảng tính tiền phòng nhà nghỉ theo giờ, qua đêm, theo ngày</t>
  </si>
  <si>
    <t>Nhập bảng giá của cơ sở mình một lần, sau đó mỗi lượt khách chỉ cần chọn loại phòng, hình thức thuê, giờ vào, giờ ra. Bảng tự tính số giờ, số đêm hoặc số ngày và tiền phòng.</t>
  </si>
  <si>
    <t>Cách dùng</t>
  </si>
  <si>
    <t>1. Sheet Bảng giá: sửa tên loại phòng và giá theo bảng giá của cơ sở. Đặt số phút được miễn khi tính giờ (ví dụ 15 phút).</t>
  </si>
  <si>
    <t>2. Sheet Tính tiền: chọn loại phòng, chọn hình thức (Giờ, Đêm, Ngày), nhập giờ vào và giờ ra dạng 01/11/2026 14:00.</t>
  </si>
  <si>
    <t>3. Phụ thu (quá giờ, thêm người) và tiền dịch vụ nhập tay ở hai cột cuối, bảng tự cộng tổng.</t>
  </si>
  <si>
    <t>Ô nền vàng nhạt là ô nhập. Ô nền trắng có công thức, không cần sửa.</t>
  </si>
  <si>
    <t>Lưu ý</t>
  </si>
  <si>
    <t>• Cách tính trong file là cách đơn giản: theo giờ = giá giờ đầu + giá mỗi giờ tiếp theo; giờ lẻ làm tròn lên sau số phút được miễn. Qua đêm và theo ngày = giá × số đêm hoặc số ngày, mỗi 24 giờ tính thêm một đêm hoặc một ngày.</t>
  </si>
  <si>
    <t>• Mỗi cơ sở có quy định riêng về giờ nhận, giờ trả, phụ thu quá giờ. Hãy kiểm tra lại vài lượt khách thật trước khi dùng.</t>
  </si>
  <si>
    <t>• Dòng 5 và 6 là ví dụ, xóa đi trước khi dùng.</t>
  </si>
  <si>
    <t>Mẫu miễn phí của eHotel.vn, phần mềm quản lý nhà nghỉ, khách sạn mini, homestay. Muốn phần mềm tự ghi sổ, tự tính tiền phòng: dùng thử miễn phí 7 ngày tại ehotel.vn.</t>
  </si>
  <si>
    <t>https://ehotel.vn</t>
  </si>
  <si>
    <t>BẢNG GIÁ PHÒNG</t>
  </si>
  <si>
    <t>Sửa các ô vàng theo bảng giá của cơ sở. Đơn vị: đồng.</t>
  </si>
  <si>
    <t>Số phút được miễn khi tính giờ</t>
  </si>
  <si>
    <t>Loại phòng</t>
  </si>
  <si>
    <t>Giá giờ đầu</t>
  </si>
  <si>
    <t>Giá mỗi giờ tiếp theo</t>
  </si>
  <si>
    <t>Giá qua đêm</t>
  </si>
  <si>
    <t>Giá theo ngày</t>
  </si>
  <si>
    <t>Phòng đơn</t>
  </si>
  <si>
    <t>Phòng đôi</t>
  </si>
  <si>
    <t>Phòng VIP</t>
  </si>
  <si>
    <t>Giá trên là ví dụ, không phải giá đề xuất.</t>
  </si>
  <si>
    <t>TÍNH TIỀN PHÒNG</t>
  </si>
  <si>
    <t>Ô vàng là ô nhập. Giờ nhập dạng 01/11/2026 14:00.</t>
  </si>
  <si>
    <t>Phòng</t>
  </si>
  <si>
    <t>Hình thức</t>
  </si>
  <si>
    <t>Giờ vào</t>
  </si>
  <si>
    <t>Giờ ra</t>
  </si>
  <si>
    <t>Số phút ở</t>
  </si>
  <si>
    <t>Giờ tính tiền</t>
  </si>
  <si>
    <t>Số đêm / ngày</t>
  </si>
  <si>
    <t>Tiền phòng</t>
  </si>
  <si>
    <t>Phụ thu</t>
  </si>
  <si>
    <t>Dịch vụ</t>
  </si>
  <si>
    <t>Tổng cộng</t>
  </si>
  <si>
    <t>Ghi chú</t>
  </si>
  <si>
    <t>201</t>
  </si>
  <si>
    <t>Giờ</t>
  </si>
  <si>
    <t>Ví dụ: 2 giờ 40 phút tính 3 giờ</t>
  </si>
  <si>
    <t>305</t>
  </si>
  <si>
    <t>Đêm</t>
  </si>
  <si>
    <t>Ví dụ: 1 đêm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</si>
</sst>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
    <numFmt numFmtId="165" formatCode="dd/mm/yyyy\ hh:mm"/>
  </numFmts>
  <fonts count="11" x14ac:knownFonts="1">
    <font>
      <sz val="11"/>
      <color theme="1"/>
      <name val="Calibri"/>
      <family val="2"/>
      <scheme val="minor"/>
    </font>
    <font>
      <b/>
      <sz val="16"/>
      <color rgb="FF1A5276"/>
      <name val="Arial"/>
    </font>
    <font>
      <sz val="11"/>
      <color rgb="FF000000"/>
      <name val="Arial"/>
    </font>
    <font>
      <b/>
      <sz val="12"/>
      <color rgb="FF1A5276"/>
      <name val="Arial"/>
    </font>
    <font>
      <sz val="10"/>
      <color rgb="FF000000"/>
      <name val="Arial"/>
    </font>
    <font>
      <i/>
      <sz val="10"/>
      <color rgb="FF000000"/>
      <name val="Arial"/>
    </font>
    <font>
      <u/>
      <sz val="10"/>
      <color rgb="FF0563C1"/>
      <name val="Arial"/>
    </font>
    <font>
      <b/>
      <sz val="14"/>
      <color rgb="FF1A5276"/>
      <name val="Arial"/>
    </font>
    <font>
      <i/>
      <sz val="9"/>
      <color rgb="FF555555"/>
      <name val="Arial"/>
    </font>
    <font>
      <b/>
      <sz val="10"/>
      <color rgb="FF000000"/>
      <name val="Arial"/>
    </font>
    <font>
      <b/>
      <sz val="10"/>
      <color rgb="FFFFFFFF"/>
      <name val="Arial"/>
    </font>
  </fonts>
  <fills count="4">
    <fill>
      <patternFill patternType="none"/>
    </fill>
    <fill>
      <patternFill patternType="gray125"/>
    </fill>
    <fill>
      <patternFill patternType="solid">
        <fgColor rgb="FFFFF8DC"/>
      </patternFill>
    </fill>
    <fill>
      <patternFill patternType="solid">
        <fgColor rgb="FF1A5276"/>
      </patternFill>
    </fill>
  </fills>
  <borders count="2">
    <border>
      <left/>
      <right/>
      <top/>
      <bottom/>
      <diagonal/>
    </border>
    <border>
      <left style="thin">
        <color rgb="FFBFC9D1"/>
      </left>
      <right style="thin">
        <color rgb="FFBFC9D1"/>
      </right>
      <top style="thin">
        <color rgb="FFBFC9D1"/>
      </top>
      <bottom style="thin">
        <color rgb="FFBFC9D1"/>
      </bottom>
      <diagonal/>
    </border>
  </borders>
  <cellStyleXfs count="1">
    <xf numFmtId="0" fontId="0" fillId="0" borderId="0"/>
  </cellStyleXfs>
  <cellXfs count="19">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0" fillId="2" borderId="0" xfId="0" applyFill="1"/>
    <xf numFmtId="0" fontId="4" fillId="0" borderId="0" xfId="0" applyFont="1"/>
    <xf numFmtId="0" fontId="5" fillId="0" borderId="0" xfId="0" applyFont="1" applyAlignment="1">
      <alignment wrapText="1"/>
    </xf>
    <xf numFmtId="0" fontId="6" fillId="0" borderId="0" xfId="0" applyFont="1"/>
    <xf numFmtId="0" fontId="7" fillId="0" borderId="0" xfId="0" applyFont="1"/>
    <xf numFmtId="0" fontId="8" fillId="0" borderId="0" xfId="0" applyFont="1"/>
    <xf numFmtId="0" fontId="9" fillId="0" borderId="0" xfId="0" applyFont="1"/>
    <xf numFmtId="0" fontId="9" fillId="2" borderId="1" xfId="0" applyFont="1" applyFill="1" applyBorder="1"/>
    <xf numFmtId="0" fontId="10" fillId="3" borderId="1" xfId="0" applyFont="1" applyFill="1" applyBorder="1" applyAlignment="1">
      <alignment horizontal="center" vertical="center" wrapText="1"/>
    </xf>
    <xf numFmtId="0" fontId="4" fillId="2" borderId="1" xfId="0" applyFont="1" applyFill="1" applyBorder="1"/>
    <xf numFmtId="164" fontId="4" fillId="2" borderId="1" xfId="0" applyNumberFormat="1" applyFont="1" applyFill="1" applyBorder="1"/>
    <xf numFmtId="165" fontId="4" fillId="2" borderId="1" xfId="0" applyNumberFormat="1" applyFont="1" applyFill="1" applyBorder="1"/>
    <xf numFmtId="3" fontId="4" fillId="0" borderId="1" xfId="0" applyNumberFormat="1" applyFont="1" applyBorder="1"/>
    <xf numFmtId="164" fontId="4" fillId="0" borderId="1" xfId="0" applyNumberFormat="1"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hotel.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7"/>
  <sheetViews>
    <sheetView showGridLines="0" tabSelected="1" workbookViewId="0"/>
  </sheetViews>
  <sheetFormatPr defaultRowHeight="15" x14ac:dyDescent="0.25"/>
  <cols>
    <col min="1" max="1" width="3" customWidth="1"/>
    <col min="2" max="2" width="100" customWidth="1"/>
  </cols>
  <sheetData>
    <row r="2" spans="1:2" ht="20.25" x14ac:dyDescent="0.3">
      <c r="B2" s="1" t="s">
        <v>0</v>
      </c>
    </row>
    <row r="3" spans="1:2" ht="28.5" x14ac:dyDescent="0.25">
      <c r="B3" s="2" t="s">
        <v>1</v>
      </c>
    </row>
    <row r="5" spans="1:2" ht="15.75" x14ac:dyDescent="0.25">
      <c r="B5" s="3" t="s">
        <v>2</v>
      </c>
    </row>
    <row r="6" spans="1:2" ht="25.5" x14ac:dyDescent="0.25">
      <c r="B6" s="4" t="s">
        <v>3</v>
      </c>
    </row>
    <row r="7" spans="1:2" ht="25.5" x14ac:dyDescent="0.25">
      <c r="B7" s="4" t="s">
        <v>4</v>
      </c>
    </row>
    <row r="8" spans="1:2" x14ac:dyDescent="0.25">
      <c r="B8" s="4" t="s">
        <v>5</v>
      </c>
    </row>
    <row r="9" spans="1:2" x14ac:dyDescent="0.25">
      <c r="A9" s="5"/>
      <c r="B9" s="6" t="s">
        <v>6</v>
      </c>
    </row>
    <row r="11" spans="1:2" ht="15.75" x14ac:dyDescent="0.25">
      <c r="B11" s="3" t="s">
        <v>7</v>
      </c>
    </row>
    <row r="12" spans="1:2" ht="38.25" x14ac:dyDescent="0.25">
      <c r="B12" s="4" t="s">
        <v>8</v>
      </c>
    </row>
    <row r="13" spans="1:2" ht="25.5" x14ac:dyDescent="0.25">
      <c r="B13" s="4" t="s">
        <v>9</v>
      </c>
    </row>
    <row r="14" spans="1:2" x14ac:dyDescent="0.25">
      <c r="B14" s="4" t="s">
        <v>10</v>
      </c>
    </row>
    <row r="16" spans="1:2" ht="26.25" x14ac:dyDescent="0.25">
      <c r="B16" s="7" t="s">
        <v>11</v>
      </c>
    </row>
    <row r="17" spans="2:2" x14ac:dyDescent="0.25">
      <c r="B17" s="8" t="s">
        <v>12</v>
      </c>
    </row>
  </sheetData>
  <hyperlinks>
    <hyperlink ref="B17" r:id="rId1" xr:uid="{00000000-0004-0000-0000-000000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workbookViewId="0"/>
  </sheetViews>
  <sheetFormatPr defaultRowHeight="15" x14ac:dyDescent="0.25"/>
  <cols>
    <col min="1" max="1" width="22" customWidth="1"/>
    <col min="2" max="2" width="15" customWidth="1"/>
    <col min="3" max="3" width="18" customWidth="1"/>
    <col min="4" max="5" width="15" customWidth="1"/>
  </cols>
  <sheetData>
    <row r="1" spans="1:5" ht="18" x14ac:dyDescent="0.25">
      <c r="A1" s="9" t="s">
        <v>13</v>
      </c>
    </row>
    <row r="2" spans="1:5" x14ac:dyDescent="0.25">
      <c r="A2" s="10" t="s">
        <v>14</v>
      </c>
    </row>
    <row r="3" spans="1:5" x14ac:dyDescent="0.25">
      <c r="A3" s="11" t="s">
        <v>15</v>
      </c>
      <c r="D3" s="12">
        <v>15</v>
      </c>
    </row>
    <row r="5" spans="1:5" ht="32.1" customHeight="1" x14ac:dyDescent="0.25">
      <c r="A5" s="13" t="s">
        <v>16</v>
      </c>
      <c r="B5" s="13" t="s">
        <v>17</v>
      </c>
      <c r="C5" s="13" t="s">
        <v>18</v>
      </c>
      <c r="D5" s="13" t="s">
        <v>19</v>
      </c>
      <c r="E5" s="13" t="s">
        <v>20</v>
      </c>
    </row>
    <row r="6" spans="1:5" x14ac:dyDescent="0.25">
      <c r="A6" s="14" t="s">
        <v>21</v>
      </c>
      <c r="B6" s="15">
        <v>80000</v>
      </c>
      <c r="C6" s="15">
        <v>20000</v>
      </c>
      <c r="D6" s="15">
        <v>250000</v>
      </c>
      <c r="E6" s="15">
        <v>300000</v>
      </c>
    </row>
    <row r="7" spans="1:5" x14ac:dyDescent="0.25">
      <c r="A7" s="14" t="s">
        <v>22</v>
      </c>
      <c r="B7" s="15">
        <v>100000</v>
      </c>
      <c r="C7" s="15">
        <v>30000</v>
      </c>
      <c r="D7" s="15">
        <v>300000</v>
      </c>
      <c r="E7" s="15">
        <v>400000</v>
      </c>
    </row>
    <row r="8" spans="1:5" x14ac:dyDescent="0.25">
      <c r="A8" s="14" t="s">
        <v>23</v>
      </c>
      <c r="B8" s="15">
        <v>150000</v>
      </c>
      <c r="C8" s="15">
        <v>40000</v>
      </c>
      <c r="D8" s="15">
        <v>450000</v>
      </c>
      <c r="E8" s="15">
        <v>550000</v>
      </c>
    </row>
    <row r="9" spans="1:5" x14ac:dyDescent="0.25">
      <c r="A9" s="14"/>
      <c r="B9" s="15"/>
      <c r="C9" s="15"/>
      <c r="D9" s="15"/>
      <c r="E9" s="15"/>
    </row>
    <row r="10" spans="1:5" x14ac:dyDescent="0.25">
      <c r="A10" s="14"/>
      <c r="B10" s="15"/>
      <c r="C10" s="15"/>
      <c r="D10" s="15"/>
      <c r="E10" s="15"/>
    </row>
    <row r="11" spans="1:5" x14ac:dyDescent="0.25">
      <c r="A11" s="14"/>
      <c r="B11" s="15"/>
      <c r="C11" s="15"/>
      <c r="D11" s="15"/>
      <c r="E11" s="15"/>
    </row>
    <row r="12" spans="1:5" x14ac:dyDescent="0.25">
      <c r="A12" s="14"/>
      <c r="B12" s="15"/>
      <c r="C12" s="15"/>
      <c r="D12" s="15"/>
      <c r="E12" s="15"/>
    </row>
    <row r="13" spans="1:5" x14ac:dyDescent="0.25">
      <c r="A13" s="14"/>
      <c r="B13" s="15"/>
      <c r="C13" s="15"/>
      <c r="D13" s="15"/>
      <c r="E13" s="15"/>
    </row>
    <row r="14" spans="1:5" x14ac:dyDescent="0.25">
      <c r="A14" s="14"/>
      <c r="B14" s="15"/>
      <c r="C14" s="15"/>
      <c r="D14" s="15"/>
      <c r="E14" s="15"/>
    </row>
    <row r="15" spans="1:5" x14ac:dyDescent="0.25">
      <c r="A15" s="14"/>
      <c r="B15" s="15"/>
      <c r="C15" s="15"/>
      <c r="D15" s="15"/>
      <c r="E15" s="15"/>
    </row>
    <row r="17" spans="1:1" x14ac:dyDescent="0.25">
      <c r="A17" s="10" t="s">
        <v>24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4"/>
  <sheetViews>
    <sheetView workbookViewId="0">
      <pane ySplit="4" topLeftCell="A5" activePane="bottomLeft" state="frozen"/>
      <selection pane="bottomLeft"/>
    </sheetView>
  </sheetViews>
  <sheetFormatPr defaultRowHeight="15" x14ac:dyDescent="0.25"/>
  <cols>
    <col min="1" max="1" width="8" customWidth="1"/>
    <col min="2" max="2" width="16" customWidth="1"/>
    <col min="3" max="3" width="11" customWidth="1"/>
    <col min="4" max="5" width="17" customWidth="1"/>
    <col min="6" max="7" width="11" customWidth="1"/>
    <col min="8" max="8" width="12" customWidth="1"/>
    <col min="9" max="9" width="14" customWidth="1"/>
    <col min="10" max="11" width="12" customWidth="1"/>
    <col min="12" max="12" width="14" customWidth="1"/>
    <col min="13" max="13" width="24" customWidth="1"/>
  </cols>
  <sheetData>
    <row r="1" spans="1:13" ht="18" x14ac:dyDescent="0.25">
      <c r="A1" s="9" t="s">
        <v>25</v>
      </c>
    </row>
    <row r="2" spans="1:13" x14ac:dyDescent="0.25">
      <c r="A2" s="10" t="s">
        <v>26</v>
      </c>
    </row>
    <row r="4" spans="1:13" ht="32.1" customHeight="1" x14ac:dyDescent="0.25">
      <c r="A4" s="13" t="s">
        <v>27</v>
      </c>
      <c r="B4" s="13" t="s">
        <v>16</v>
      </c>
      <c r="C4" s="13" t="s">
        <v>28</v>
      </c>
      <c r="D4" s="13" t="s">
        <v>29</v>
      </c>
      <c r="E4" s="13" t="s">
        <v>30</v>
      </c>
      <c r="F4" s="13" t="s">
        <v>31</v>
      </c>
      <c r="G4" s="13" t="s">
        <v>32</v>
      </c>
      <c r="H4" s="13" t="s">
        <v>33</v>
      </c>
      <c r="I4" s="13" t="s">
        <v>34</v>
      </c>
      <c r="J4" s="13" t="s">
        <v>35</v>
      </c>
      <c r="K4" s="13" t="s">
        <v>36</v>
      </c>
      <c r="L4" s="13" t="s">
        <v>37</v>
      </c>
      <c r="M4" s="13" t="s">
        <v>38</v>
      </c>
    </row>
    <row r="5" spans="1:13" x14ac:dyDescent="0.25">
      <c r="A5" s="14" t="s">
        <v>39</v>
      </c>
      <c r="B5" s="14" t="s">
        <v>22</v>
      </c>
      <c r="C5" s="14" t="s">
        <v>40</v>
      </c>
      <c r="D5" s="16">
        <v>46327.583333333343</v>
      </c>
      <c r="E5" s="16">
        <v>46327.694444444453</v>
      </c>
      <c r="F5" s="17">
        <f t="shared" ref="F5:F68" si="0">IF(OR(D5="",E5=""),"",MAX(0,ROUND((E5-D5)*1440,0)))</f>
        <v>160</v>
      </c>
      <c r="G5" s="17">
        <f>IF(OR(F5="",C5&lt;&gt;"Giờ"),"",MAX(1,ROUNDUP((F5-'Bảng giá'!$D$3)/60,0)))</f>
        <v>3</v>
      </c>
      <c r="H5" s="17" t="str">
        <f t="shared" ref="H5:H68" si="1">IF(OR(F5="",C5="",C5="Giờ"),"",MAX(1,ROUNDUP(F5/1440,0)))</f>
        <v/>
      </c>
      <c r="I5" s="18">
        <f>IF(OR(F5="",B5="",C5=""),"",IFERROR(IF(C5="Giờ",INDEX('Bảng giá'!$B$6:$B$15,MATCH(B5,'Bảng giá'!$A$6:$A$15,0))+(G5-1)*INDEX('Bảng giá'!$C$6:$C$15,MATCH(B5,'Bảng giá'!$A$6:$A$15,0)),IF(C5="Đêm",INDEX('Bảng giá'!$D$6:$D$15,MATCH(B5,'Bảng giá'!$A$6:$A$15,0))*H5,INDEX('Bảng giá'!$E$6:$E$15,MATCH(B5,'Bảng giá'!$A$6:$A$15,0))*H5)),"Chưa có giá"))</f>
        <v>160000</v>
      </c>
      <c r="J5" s="15"/>
      <c r="K5" s="15">
        <v>15000</v>
      </c>
      <c r="L5" s="18">
        <f t="shared" ref="L5:L68" si="2">IF(I5="","",N(I5)+N(J5)+N(K5))</f>
        <v>175000</v>
      </c>
      <c r="M5" s="14" t="s">
        <v>41</v>
      </c>
    </row>
    <row r="6" spans="1:13" x14ac:dyDescent="0.25">
      <c r="A6" s="14" t="s">
        <v>42</v>
      </c>
      <c r="B6" s="14" t="s">
        <v>21</v>
      </c>
      <c r="C6" s="14" t="s">
        <v>43</v>
      </c>
      <c r="D6" s="16">
        <v>46327.875</v>
      </c>
      <c r="E6" s="16">
        <v>46328.375</v>
      </c>
      <c r="F6" s="17">
        <f t="shared" si="0"/>
        <v>720</v>
      </c>
      <c r="G6" s="17" t="str">
        <f>IF(OR(F6="",C6&lt;&gt;"Giờ"),"",MAX(1,ROUNDUP((F6-'Bảng giá'!$D$3)/60,0)))</f>
        <v/>
      </c>
      <c r="H6" s="17">
        <f t="shared" si="1"/>
        <v>1</v>
      </c>
      <c r="I6" s="18">
        <f>IF(OR(F6="",B6="",C6=""),"",IFERROR(IF(C6="Giờ",INDEX('Bảng giá'!$B$6:$B$15,MATCH(B6,'Bảng giá'!$A$6:$A$15,0))+(G6-1)*INDEX('Bảng giá'!$C$6:$C$15,MATCH(B6,'Bảng giá'!$A$6:$A$15,0)),IF(C6="Đêm",INDEX('Bảng giá'!$D$6:$D$15,MATCH(B6,'Bảng giá'!$A$6:$A$15,0))*H6,INDEX('Bảng giá'!$E$6:$E$15,MATCH(B6,'Bảng giá'!$A$6:$A$15,0))*H6)),"Chưa có giá"))</f>
        <v>250000</v>
      </c>
      <c r="J6" s="15"/>
      <c r="K6" s="15"/>
      <c r="L6" s="18">
        <f t="shared" si="2"/>
        <v>250000</v>
      </c>
      <c r="M6" s="14" t="s">
        <v>44</v>
      </c>
    </row>
    <row r="7" spans="1:13" x14ac:dyDescent="0.25">
      <c r="A7" s="14"/>
      <c r="B7" s="14"/>
      <c r="C7" s="14"/>
      <c r="D7" s="16"/>
      <c r="E7" s="16"/>
      <c r="F7" s="17" t="str">
        <f t="shared" si="0"/>
        <v/>
      </c>
      <c r="G7" s="17" t="str">
        <f>IF(OR(F7="",C7&lt;&gt;"Giờ"),"",MAX(1,ROUNDUP((F7-'Bảng giá'!$D$3)/60,0)))</f>
        <v/>
      </c>
      <c r="H7" s="17" t="str">
        <f t="shared" si="1"/>
        <v/>
      </c>
      <c r="I7" s="18" t="str">
        <f>IF(OR(F7="",B7="",C7=""),"",IFERROR(IF(C7="Giờ",INDEX('Bảng giá'!$B$6:$B$15,MATCH(B7,'Bảng giá'!$A$6:$A$15,0))+(G7-1)*INDEX('Bảng giá'!$C$6:$C$15,MATCH(B7,'Bảng giá'!$A$6:$A$15,0)),IF(C7="Đêm",INDEX('Bảng giá'!$D$6:$D$15,MATCH(B7,'Bảng giá'!$A$6:$A$15,0))*H7,INDEX('Bảng giá'!$E$6:$E$15,MATCH(B7,'Bảng giá'!$A$6:$A$15,0))*H7)),"Chưa có giá"))</f>
        <v/>
      </c>
      <c r="J7" s="15"/>
      <c r="K7" s="15"/>
      <c r="L7" s="18" t="str">
        <f t="shared" si="2"/>
        <v/>
      </c>
      <c r="M7" s="14"/>
    </row>
    <row r="8" spans="1:13" x14ac:dyDescent="0.25">
      <c r="A8" s="14"/>
      <c r="B8" s="14"/>
      <c r="C8" s="14"/>
      <c r="D8" s="16"/>
      <c r="E8" s="16"/>
      <c r="F8" s="17" t="str">
        <f t="shared" si="0"/>
        <v/>
      </c>
      <c r="G8" s="17" t="str">
        <f>IF(OR(F8="",C8&lt;&gt;"Giờ"),"",MAX(1,ROUNDUP((F8-'Bảng giá'!$D$3)/60,0)))</f>
        <v/>
      </c>
      <c r="H8" s="17" t="str">
        <f t="shared" si="1"/>
        <v/>
      </c>
      <c r="I8" s="18" t="str">
        <f>IF(OR(F8="",B8="",C8=""),"",IFERROR(IF(C8="Giờ",INDEX('Bảng giá'!$B$6:$B$15,MATCH(B8,'Bảng giá'!$A$6:$A$15,0))+(G8-1)*INDEX('Bảng giá'!$C$6:$C$15,MATCH(B8,'Bảng giá'!$A$6:$A$15,0)),IF(C8="Đêm",INDEX('Bảng giá'!$D$6:$D$15,MATCH(B8,'Bảng giá'!$A$6:$A$15,0))*H8,INDEX('Bảng giá'!$E$6:$E$15,MATCH(B8,'Bảng giá'!$A$6:$A$15,0))*H8)),"Chưa có giá"))</f>
        <v/>
      </c>
      <c r="J8" s="15"/>
      <c r="K8" s="15"/>
      <c r="L8" s="18" t="str">
        <f t="shared" si="2"/>
        <v/>
      </c>
      <c r="M8" s="14"/>
    </row>
    <row r="9" spans="1:13" x14ac:dyDescent="0.25">
      <c r="A9" s="14"/>
      <c r="B9" s="14"/>
      <c r="C9" s="14"/>
      <c r="D9" s="16"/>
      <c r="E9" s="16"/>
      <c r="F9" s="17" t="str">
        <f t="shared" si="0"/>
        <v/>
      </c>
      <c r="G9" s="17" t="str">
        <f>IF(OR(F9="",C9&lt;&gt;"Giờ"),"",MAX(1,ROUNDUP((F9-'Bảng giá'!$D$3)/60,0)))</f>
        <v/>
      </c>
      <c r="H9" s="17" t="str">
        <f t="shared" si="1"/>
        <v/>
      </c>
      <c r="I9" s="18" t="str">
        <f>IF(OR(F9="",B9="",C9=""),"",IFERROR(IF(C9="Giờ",INDEX('Bảng giá'!$B$6:$B$15,MATCH(B9,'Bảng giá'!$A$6:$A$15,0))+(G9-1)*INDEX('Bảng giá'!$C$6:$C$15,MATCH(B9,'Bảng giá'!$A$6:$A$15,0)),IF(C9="Đêm",INDEX('Bảng giá'!$D$6:$D$15,MATCH(B9,'Bảng giá'!$A$6:$A$15,0))*H9,INDEX('Bảng giá'!$E$6:$E$15,MATCH(B9,'Bảng giá'!$A$6:$A$15,0))*H9)),"Chưa có giá"))</f>
        <v/>
      </c>
      <c r="J9" s="15"/>
      <c r="K9" s="15"/>
      <c r="L9" s="18" t="str">
        <f t="shared" si="2"/>
        <v/>
      </c>
      <c r="M9" s="14"/>
    </row>
    <row r="10" spans="1:13" x14ac:dyDescent="0.25">
      <c r="A10" s="14"/>
      <c r="B10" s="14"/>
      <c r="C10" s="14"/>
      <c r="D10" s="16"/>
      <c r="E10" s="16"/>
      <c r="F10" s="17" t="str">
        <f t="shared" si="0"/>
        <v/>
      </c>
      <c r="G10" s="17" t="str">
        <f>IF(OR(F10="",C10&lt;&gt;"Giờ"),"",MAX(1,ROUNDUP((F10-'Bảng giá'!$D$3)/60,0)))</f>
        <v/>
      </c>
      <c r="H10" s="17" t="str">
        <f t="shared" si="1"/>
        <v/>
      </c>
      <c r="I10" s="18" t="str">
        <f>IF(OR(F10="",B10="",C10=""),"",IFERROR(IF(C10="Giờ",INDEX('Bảng giá'!$B$6:$B$15,MATCH(B10,'Bảng giá'!$A$6:$A$15,0))+(G10-1)*INDEX('Bảng giá'!$C$6:$C$15,MATCH(B10,'Bảng giá'!$A$6:$A$15,0)),IF(C10="Đêm",INDEX('Bảng giá'!$D$6:$D$15,MATCH(B10,'Bảng giá'!$A$6:$A$15,0))*H10,INDEX('Bảng giá'!$E$6:$E$15,MATCH(B10,'Bảng giá'!$A$6:$A$15,0))*H10)),"Chưa có giá"))</f>
        <v/>
      </c>
      <c r="J10" s="15"/>
      <c r="K10" s="15"/>
      <c r="L10" s="18" t="str">
        <f t="shared" si="2"/>
        <v/>
      </c>
      <c r="M10" s="14"/>
    </row>
    <row r="11" spans="1:13" x14ac:dyDescent="0.25">
      <c r="A11" s="14"/>
      <c r="B11" s="14"/>
      <c r="C11" s="14"/>
      <c r="D11" s="16"/>
      <c r="E11" s="16"/>
      <c r="F11" s="17" t="str">
        <f t="shared" si="0"/>
        <v/>
      </c>
      <c r="G11" s="17" t="str">
        <f>IF(OR(F11="",C11&lt;&gt;"Giờ"),"",MAX(1,ROUNDUP((F11-'Bảng giá'!$D$3)/60,0)))</f>
        <v/>
      </c>
      <c r="H11" s="17" t="str">
        <f t="shared" si="1"/>
        <v/>
      </c>
      <c r="I11" s="18" t="str">
        <f>IF(OR(F11="",B11="",C11=""),"",IFERROR(IF(C11="Giờ",INDEX('Bảng giá'!$B$6:$B$15,MATCH(B11,'Bảng giá'!$A$6:$A$15,0))+(G11-1)*INDEX('Bảng giá'!$C$6:$C$15,MATCH(B11,'Bảng giá'!$A$6:$A$15,0)),IF(C11="Đêm",INDEX('Bảng giá'!$D$6:$D$15,MATCH(B11,'Bảng giá'!$A$6:$A$15,0))*H11,INDEX('Bảng giá'!$E$6:$E$15,MATCH(B11,'Bảng giá'!$A$6:$A$15,0))*H11)),"Chưa có giá"))</f>
        <v/>
      </c>
      <c r="J11" s="15"/>
      <c r="K11" s="15"/>
      <c r="L11" s="18" t="str">
        <f t="shared" si="2"/>
        <v/>
      </c>
      <c r="M11" s="14"/>
    </row>
    <row r="12" spans="1:13" x14ac:dyDescent="0.25">
      <c r="A12" s="14"/>
      <c r="B12" s="14"/>
      <c r="C12" s="14"/>
      <c r="D12" s="16"/>
      <c r="E12" s="16"/>
      <c r="F12" s="17" t="str">
        <f t="shared" si="0"/>
        <v/>
      </c>
      <c r="G12" s="17" t="str">
        <f>IF(OR(F12="",C12&lt;&gt;"Giờ"),"",MAX(1,ROUNDUP((F12-'Bảng giá'!$D$3)/60,0)))</f>
        <v/>
      </c>
      <c r="H12" s="17" t="str">
        <f t="shared" si="1"/>
        <v/>
      </c>
      <c r="I12" s="18" t="str">
        <f>IF(OR(F12="",B12="",C12=""),"",IFERROR(IF(C12="Giờ",INDEX('Bảng giá'!$B$6:$B$15,MATCH(B12,'Bảng giá'!$A$6:$A$15,0))+(G12-1)*INDEX('Bảng giá'!$C$6:$C$15,MATCH(B12,'Bảng giá'!$A$6:$A$15,0)),IF(C12="Đêm",INDEX('Bảng giá'!$D$6:$D$15,MATCH(B12,'Bảng giá'!$A$6:$A$15,0))*H12,INDEX('Bảng giá'!$E$6:$E$15,MATCH(B12,'Bảng giá'!$A$6:$A$15,0))*H12)),"Chưa có giá"))</f>
        <v/>
      </c>
      <c r="J12" s="15"/>
      <c r="K12" s="15"/>
      <c r="L12" s="18" t="str">
        <f t="shared" si="2"/>
        <v/>
      </c>
      <c r="M12" s="14"/>
    </row>
    <row r="13" spans="1:13" x14ac:dyDescent="0.25">
      <c r="A13" s="14"/>
      <c r="B13" s="14"/>
      <c r="C13" s="14"/>
      <c r="D13" s="16"/>
      <c r="E13" s="16"/>
      <c r="F13" s="17" t="str">
        <f t="shared" si="0"/>
        <v/>
      </c>
      <c r="G13" s="17" t="str">
        <f>IF(OR(F13="",C13&lt;&gt;"Giờ"),"",MAX(1,ROUNDUP((F13-'Bảng giá'!$D$3)/60,0)))</f>
        <v/>
      </c>
      <c r="H13" s="17" t="str">
        <f t="shared" si="1"/>
        <v/>
      </c>
      <c r="I13" s="18" t="str">
        <f>IF(OR(F13="",B13="",C13=""),"",IFERROR(IF(C13="Giờ",INDEX('Bảng giá'!$B$6:$B$15,MATCH(B13,'Bảng giá'!$A$6:$A$15,0))+(G13-1)*INDEX('Bảng giá'!$C$6:$C$15,MATCH(B13,'Bảng giá'!$A$6:$A$15,0)),IF(C13="Đêm",INDEX('Bảng giá'!$D$6:$D$15,MATCH(B13,'Bảng giá'!$A$6:$A$15,0))*H13,INDEX('Bảng giá'!$E$6:$E$15,MATCH(B13,'Bảng giá'!$A$6:$A$15,0))*H13)),"Chưa có giá"))</f>
        <v/>
      </c>
      <c r="J13" s="15"/>
      <c r="K13" s="15"/>
      <c r="L13" s="18" t="str">
        <f t="shared" si="2"/>
        <v/>
      </c>
      <c r="M13" s="14"/>
    </row>
    <row r="14" spans="1:13" x14ac:dyDescent="0.25">
      <c r="A14" s="14"/>
      <c r="B14" s="14"/>
      <c r="C14" s="14"/>
      <c r="D14" s="16"/>
      <c r="E14" s="16"/>
      <c r="F14" s="17" t="str">
        <f t="shared" si="0"/>
        <v/>
      </c>
      <c r="G14" s="17" t="str">
        <f>IF(OR(F14="",C14&lt;&gt;"Giờ"),"",MAX(1,ROUNDUP((F14-'Bảng giá'!$D$3)/60,0)))</f>
        <v/>
      </c>
      <c r="H14" s="17" t="str">
        <f t="shared" si="1"/>
        <v/>
      </c>
      <c r="I14" s="18" t="str">
        <f>IF(OR(F14="",B14="",C14=""),"",IFERROR(IF(C14="Giờ",INDEX('Bảng giá'!$B$6:$B$15,MATCH(B14,'Bảng giá'!$A$6:$A$15,0))+(G14-1)*INDEX('Bảng giá'!$C$6:$C$15,MATCH(B14,'Bảng giá'!$A$6:$A$15,0)),IF(C14="Đêm",INDEX('Bảng giá'!$D$6:$D$15,MATCH(B14,'Bảng giá'!$A$6:$A$15,0))*H14,INDEX('Bảng giá'!$E$6:$E$15,MATCH(B14,'Bảng giá'!$A$6:$A$15,0))*H14)),"Chưa có giá"))</f>
        <v/>
      </c>
      <c r="J14" s="15"/>
      <c r="K14" s="15"/>
      <c r="L14" s="18" t="str">
        <f t="shared" si="2"/>
        <v/>
      </c>
      <c r="M14" s="14"/>
    </row>
    <row r="15" spans="1:13" x14ac:dyDescent="0.25">
      <c r="A15" s="14"/>
      <c r="B15" s="14"/>
      <c r="C15" s="14"/>
      <c r="D15" s="16"/>
      <c r="E15" s="16"/>
      <c r="F15" s="17" t="str">
        <f t="shared" si="0"/>
        <v/>
      </c>
      <c r="G15" s="17" t="str">
        <f>IF(OR(F15="",C15&lt;&gt;"Giờ"),"",MAX(1,ROUNDUP((F15-'Bảng giá'!$D$3)/60,0)))</f>
        <v/>
      </c>
      <c r="H15" s="17" t="str">
        <f t="shared" si="1"/>
        <v/>
      </c>
      <c r="I15" s="18" t="str">
        <f>IF(OR(F15="",B15="",C15=""),"",IFERROR(IF(C15="Giờ",INDEX('Bảng giá'!$B$6:$B$15,MATCH(B15,'Bảng giá'!$A$6:$A$15,0))+(G15-1)*INDEX('Bảng giá'!$C$6:$C$15,MATCH(B15,'Bảng giá'!$A$6:$A$15,0)),IF(C15="Đêm",INDEX('Bảng giá'!$D$6:$D$15,MATCH(B15,'Bảng giá'!$A$6:$A$15,0))*H15,INDEX('Bảng giá'!$E$6:$E$15,MATCH(B15,'Bảng giá'!$A$6:$A$15,0))*H15)),"Chưa có giá"))</f>
        <v/>
      </c>
      <c r="J15" s="15"/>
      <c r="K15" s="15"/>
      <c r="L15" s="18" t="str">
        <f t="shared" si="2"/>
        <v/>
      </c>
      <c r="M15" s="14"/>
    </row>
    <row r="16" spans="1:13" x14ac:dyDescent="0.25">
      <c r="A16" s="14"/>
      <c r="B16" s="14"/>
      <c r="C16" s="14"/>
      <c r="D16" s="16"/>
      <c r="E16" s="16"/>
      <c r="F16" s="17" t="str">
        <f t="shared" si="0"/>
        <v/>
      </c>
      <c r="G16" s="17" t="str">
        <f>IF(OR(F16="",C16&lt;&gt;"Giờ"),"",MAX(1,ROUNDUP((F16-'Bảng giá'!$D$3)/60,0)))</f>
        <v/>
      </c>
      <c r="H16" s="17" t="str">
        <f t="shared" si="1"/>
        <v/>
      </c>
      <c r="I16" s="18" t="str">
        <f>IF(OR(F16="",B16="",C16=""),"",IFERROR(IF(C16="Giờ",INDEX('Bảng giá'!$B$6:$B$15,MATCH(B16,'Bảng giá'!$A$6:$A$15,0))+(G16-1)*INDEX('Bảng giá'!$C$6:$C$15,MATCH(B16,'Bảng giá'!$A$6:$A$15,0)),IF(C16="Đêm",INDEX('Bảng giá'!$D$6:$D$15,MATCH(B16,'Bảng giá'!$A$6:$A$15,0))*H16,INDEX('Bảng giá'!$E$6:$E$15,MATCH(B16,'Bảng giá'!$A$6:$A$15,0))*H16)),"Chưa có giá"))</f>
        <v/>
      </c>
      <c r="J16" s="15"/>
      <c r="K16" s="15"/>
      <c r="L16" s="18" t="str">
        <f t="shared" si="2"/>
        <v/>
      </c>
      <c r="M16" s="14"/>
    </row>
    <row r="17" spans="1:13" x14ac:dyDescent="0.25">
      <c r="A17" s="14"/>
      <c r="B17" s="14"/>
      <c r="C17" s="14"/>
      <c r="D17" s="16"/>
      <c r="E17" s="16"/>
      <c r="F17" s="17" t="str">
        <f t="shared" si="0"/>
        <v/>
      </c>
      <c r="G17" s="17" t="str">
        <f>IF(OR(F17="",C17&lt;&gt;"Giờ"),"",MAX(1,ROUNDUP((F17-'Bảng giá'!$D$3)/60,0)))</f>
        <v/>
      </c>
      <c r="H17" s="17" t="str">
        <f t="shared" si="1"/>
        <v/>
      </c>
      <c r="I17" s="18" t="str">
        <f>IF(OR(F17="",B17="",C17=""),"",IFERROR(IF(C17="Giờ",INDEX('Bảng giá'!$B$6:$B$15,MATCH(B17,'Bảng giá'!$A$6:$A$15,0))+(G17-1)*INDEX('Bảng giá'!$C$6:$C$15,MATCH(B17,'Bảng giá'!$A$6:$A$15,0)),IF(C17="Đêm",INDEX('Bảng giá'!$D$6:$D$15,MATCH(B17,'Bảng giá'!$A$6:$A$15,0))*H17,INDEX('Bảng giá'!$E$6:$E$15,MATCH(B17,'Bảng giá'!$A$6:$A$15,0))*H17)),"Chưa có giá"))</f>
        <v/>
      </c>
      <c r="J17" s="15"/>
      <c r="K17" s="15"/>
      <c r="L17" s="18" t="str">
        <f t="shared" si="2"/>
        <v/>
      </c>
      <c r="M17" s="14"/>
    </row>
    <row r="18" spans="1:13" x14ac:dyDescent="0.25">
      <c r="A18" s="14"/>
      <c r="B18" s="14"/>
      <c r="C18" s="14"/>
      <c r="D18" s="16"/>
      <c r="E18" s="16"/>
      <c r="F18" s="17" t="str">
        <f t="shared" si="0"/>
        <v/>
      </c>
      <c r="G18" s="17" t="str">
        <f>IF(OR(F18="",C18&lt;&gt;"Giờ"),"",MAX(1,ROUNDUP((F18-'Bảng giá'!$D$3)/60,0)))</f>
        <v/>
      </c>
      <c r="H18" s="17" t="str">
        <f t="shared" si="1"/>
        <v/>
      </c>
      <c r="I18" s="18" t="str">
        <f>IF(OR(F18="",B18="",C18=""),"",IFERROR(IF(C18="Giờ",INDEX('Bảng giá'!$B$6:$B$15,MATCH(B18,'Bảng giá'!$A$6:$A$15,0))+(G18-1)*INDEX('Bảng giá'!$C$6:$C$15,MATCH(B18,'Bảng giá'!$A$6:$A$15,0)),IF(C18="Đêm",INDEX('Bảng giá'!$D$6:$D$15,MATCH(B18,'Bảng giá'!$A$6:$A$15,0))*H18,INDEX('Bảng giá'!$E$6:$E$15,MATCH(B18,'Bảng giá'!$A$6:$A$15,0))*H18)),"Chưa có giá"))</f>
        <v/>
      </c>
      <c r="J18" s="15"/>
      <c r="K18" s="15"/>
      <c r="L18" s="18" t="str">
        <f t="shared" si="2"/>
        <v/>
      </c>
      <c r="M18" s="14"/>
    </row>
    <row r="19" spans="1:13" x14ac:dyDescent="0.25">
      <c r="A19" s="14"/>
      <c r="B19" s="14"/>
      <c r="C19" s="14"/>
      <c r="D19" s="16"/>
      <c r="E19" s="16"/>
      <c r="F19" s="17" t="str">
        <f t="shared" si="0"/>
        <v/>
      </c>
      <c r="G19" s="17" t="str">
        <f>IF(OR(F19="",C19&lt;&gt;"Giờ"),"",MAX(1,ROUNDUP((F19-'Bảng giá'!$D$3)/60,0)))</f>
        <v/>
      </c>
      <c r="H19" s="17" t="str">
        <f t="shared" si="1"/>
        <v/>
      </c>
      <c r="I19" s="18" t="str">
        <f>IF(OR(F19="",B19="",C19=""),"",IFERROR(IF(C19="Giờ",INDEX('Bảng giá'!$B$6:$B$15,MATCH(B19,'Bảng giá'!$A$6:$A$15,0))+(G19-1)*INDEX('Bảng giá'!$C$6:$C$15,MATCH(B19,'Bảng giá'!$A$6:$A$15,0)),IF(C19="Đêm",INDEX('Bảng giá'!$D$6:$D$15,MATCH(B19,'Bảng giá'!$A$6:$A$15,0))*H19,INDEX('Bảng giá'!$E$6:$E$15,MATCH(B19,'Bảng giá'!$A$6:$A$15,0))*H19)),"Chưa có giá"))</f>
        <v/>
      </c>
      <c r="J19" s="15"/>
      <c r="K19" s="15"/>
      <c r="L19" s="18" t="str">
        <f t="shared" si="2"/>
        <v/>
      </c>
      <c r="M19" s="14"/>
    </row>
    <row r="20" spans="1:13" x14ac:dyDescent="0.25">
      <c r="A20" s="14"/>
      <c r="B20" s="14"/>
      <c r="C20" s="14"/>
      <c r="D20" s="16"/>
      <c r="E20" s="16"/>
      <c r="F20" s="17" t="str">
        <f t="shared" si="0"/>
        <v/>
      </c>
      <c r="G20" s="17" t="str">
        <f>IF(OR(F20="",C20&lt;&gt;"Giờ"),"",MAX(1,ROUNDUP((F20-'Bảng giá'!$D$3)/60,0)))</f>
        <v/>
      </c>
      <c r="H20" s="17" t="str">
        <f t="shared" si="1"/>
        <v/>
      </c>
      <c r="I20" s="18" t="str">
        <f>IF(OR(F20="",B20="",C20=""),"",IFERROR(IF(C20="Giờ",INDEX('Bảng giá'!$B$6:$B$15,MATCH(B20,'Bảng giá'!$A$6:$A$15,0))+(G20-1)*INDEX('Bảng giá'!$C$6:$C$15,MATCH(B20,'Bảng giá'!$A$6:$A$15,0)),IF(C20="Đêm",INDEX('Bảng giá'!$D$6:$D$15,MATCH(B20,'Bảng giá'!$A$6:$A$15,0))*H20,INDEX('Bảng giá'!$E$6:$E$15,MATCH(B20,'Bảng giá'!$A$6:$A$15,0))*H20)),"Chưa có giá"))</f>
        <v/>
      </c>
      <c r="J20" s="15"/>
      <c r="K20" s="15"/>
      <c r="L20" s="18" t="str">
        <f t="shared" si="2"/>
        <v/>
      </c>
      <c r="M20" s="14"/>
    </row>
    <row r="21" spans="1:13" x14ac:dyDescent="0.25">
      <c r="A21" s="14"/>
      <c r="B21" s="14"/>
      <c r="C21" s="14"/>
      <c r="D21" s="16"/>
      <c r="E21" s="16"/>
      <c r="F21" s="17" t="str">
        <f t="shared" si="0"/>
        <v/>
      </c>
      <c r="G21" s="17" t="str">
        <f>IF(OR(F21="",C21&lt;&gt;"Giờ"),"",MAX(1,ROUNDUP((F21-'Bảng giá'!$D$3)/60,0)))</f>
        <v/>
      </c>
      <c r="H21" s="17" t="str">
        <f t="shared" si="1"/>
        <v/>
      </c>
      <c r="I21" s="18" t="str">
        <f>IF(OR(F21="",B21="",C21=""),"",IFERROR(IF(C21="Giờ",INDEX('Bảng giá'!$B$6:$B$15,MATCH(B21,'Bảng giá'!$A$6:$A$15,0))+(G21-1)*INDEX('Bảng giá'!$C$6:$C$15,MATCH(B21,'Bảng giá'!$A$6:$A$15,0)),IF(C21="Đêm",INDEX('Bảng giá'!$D$6:$D$15,MATCH(B21,'Bảng giá'!$A$6:$A$15,0))*H21,INDEX('Bảng giá'!$E$6:$E$15,MATCH(B21,'Bảng giá'!$A$6:$A$15,0))*H21)),"Chưa có giá"))</f>
        <v/>
      </c>
      <c r="J21" s="15"/>
      <c r="K21" s="15"/>
      <c r="L21" s="18" t="str">
        <f t="shared" si="2"/>
        <v/>
      </c>
      <c r="M21" s="14"/>
    </row>
    <row r="22" spans="1:13" x14ac:dyDescent="0.25">
      <c r="A22" s="14"/>
      <c r="B22" s="14"/>
      <c r="C22" s="14"/>
      <c r="D22" s="16"/>
      <c r="E22" s="16"/>
      <c r="F22" s="17" t="str">
        <f t="shared" si="0"/>
        <v/>
      </c>
      <c r="G22" s="17" t="str">
        <f>IF(OR(F22="",C22&lt;&gt;"Giờ"),"",MAX(1,ROUNDUP((F22-'Bảng giá'!$D$3)/60,0)))</f>
        <v/>
      </c>
      <c r="H22" s="17" t="str">
        <f t="shared" si="1"/>
        <v/>
      </c>
      <c r="I22" s="18" t="str">
        <f>IF(OR(F22="",B22="",C22=""),"",IFERROR(IF(C22="Giờ",INDEX('Bảng giá'!$B$6:$B$15,MATCH(B22,'Bảng giá'!$A$6:$A$15,0))+(G22-1)*INDEX('Bảng giá'!$C$6:$C$15,MATCH(B22,'Bảng giá'!$A$6:$A$15,0)),IF(C22="Đêm",INDEX('Bảng giá'!$D$6:$D$15,MATCH(B22,'Bảng giá'!$A$6:$A$15,0))*H22,INDEX('Bảng giá'!$E$6:$E$15,MATCH(B22,'Bảng giá'!$A$6:$A$15,0))*H22)),"Chưa có giá"))</f>
        <v/>
      </c>
      <c r="J22" s="15"/>
      <c r="K22" s="15"/>
      <c r="L22" s="18" t="str">
        <f t="shared" si="2"/>
        <v/>
      </c>
      <c r="M22" s="14"/>
    </row>
    <row r="23" spans="1:13" x14ac:dyDescent="0.25">
      <c r="A23" s="14"/>
      <c r="B23" s="14"/>
      <c r="C23" s="14"/>
      <c r="D23" s="16"/>
      <c r="E23" s="16"/>
      <c r="F23" s="17" t="str">
        <f t="shared" si="0"/>
        <v/>
      </c>
      <c r="G23" s="17" t="str">
        <f>IF(OR(F23="",C23&lt;&gt;"Giờ"),"",MAX(1,ROUNDUP((F23-'Bảng giá'!$D$3)/60,0)))</f>
        <v/>
      </c>
      <c r="H23" s="17" t="str">
        <f t="shared" si="1"/>
        <v/>
      </c>
      <c r="I23" s="18" t="str">
        <f>IF(OR(F23="",B23="",C23=""),"",IFERROR(IF(C23="Giờ",INDEX('Bảng giá'!$B$6:$B$15,MATCH(B23,'Bảng giá'!$A$6:$A$15,0))+(G23-1)*INDEX('Bảng giá'!$C$6:$C$15,MATCH(B23,'Bảng giá'!$A$6:$A$15,0)),IF(C23="Đêm",INDEX('Bảng giá'!$D$6:$D$15,MATCH(B23,'Bảng giá'!$A$6:$A$15,0))*H23,INDEX('Bảng giá'!$E$6:$E$15,MATCH(B23,'Bảng giá'!$A$6:$A$15,0))*H23)),"Chưa có giá"))</f>
        <v/>
      </c>
      <c r="J23" s="15"/>
      <c r="K23" s="15"/>
      <c r="L23" s="18" t="str">
        <f t="shared" si="2"/>
        <v/>
      </c>
      <c r="M23" s="14"/>
    </row>
    <row r="24" spans="1:13" x14ac:dyDescent="0.25">
      <c r="A24" s="14"/>
      <c r="B24" s="14"/>
      <c r="C24" s="14"/>
      <c r="D24" s="16"/>
      <c r="E24" s="16"/>
      <c r="F24" s="17" t="str">
        <f t="shared" si="0"/>
        <v/>
      </c>
      <c r="G24" s="17" t="str">
        <f>IF(OR(F24="",C24&lt;&gt;"Giờ"),"",MAX(1,ROUNDUP((F24-'Bảng giá'!$D$3)/60,0)))</f>
        <v/>
      </c>
      <c r="H24" s="17" t="str">
        <f t="shared" si="1"/>
        <v/>
      </c>
      <c r="I24" s="18" t="str">
        <f>IF(OR(F24="",B24="",C24=""),"",IFERROR(IF(C24="Giờ",INDEX('Bảng giá'!$B$6:$B$15,MATCH(B24,'Bảng giá'!$A$6:$A$15,0))+(G24-1)*INDEX('Bảng giá'!$C$6:$C$15,MATCH(B24,'Bảng giá'!$A$6:$A$15,0)),IF(C24="Đêm",INDEX('Bảng giá'!$D$6:$D$15,MATCH(B24,'Bảng giá'!$A$6:$A$15,0))*H24,INDEX('Bảng giá'!$E$6:$E$15,MATCH(B24,'Bảng giá'!$A$6:$A$15,0))*H24)),"Chưa có giá"))</f>
        <v/>
      </c>
      <c r="J24" s="15"/>
      <c r="K24" s="15"/>
      <c r="L24" s="18" t="str">
        <f t="shared" si="2"/>
        <v/>
      </c>
      <c r="M24" s="14"/>
    </row>
    <row r="25" spans="1:13" x14ac:dyDescent="0.25">
      <c r="A25" s="14"/>
      <c r="B25" s="14"/>
      <c r="C25" s="14"/>
      <c r="D25" s="16"/>
      <c r="E25" s="16"/>
      <c r="F25" s="17" t="str">
        <f t="shared" si="0"/>
        <v/>
      </c>
      <c r="G25" s="17" t="str">
        <f>IF(OR(F25="",C25&lt;&gt;"Giờ"),"",MAX(1,ROUNDUP((F25-'Bảng giá'!$D$3)/60,0)))</f>
        <v/>
      </c>
      <c r="H25" s="17" t="str">
        <f t="shared" si="1"/>
        <v/>
      </c>
      <c r="I25" s="18" t="str">
        <f>IF(OR(F25="",B25="",C25=""),"",IFERROR(IF(C25="Giờ",INDEX('Bảng giá'!$B$6:$B$15,MATCH(B25,'Bảng giá'!$A$6:$A$15,0))+(G25-1)*INDEX('Bảng giá'!$C$6:$C$15,MATCH(B25,'Bảng giá'!$A$6:$A$15,0)),IF(C25="Đêm",INDEX('Bảng giá'!$D$6:$D$15,MATCH(B25,'Bảng giá'!$A$6:$A$15,0))*H25,INDEX('Bảng giá'!$E$6:$E$15,MATCH(B25,'Bảng giá'!$A$6:$A$15,0))*H25)),"Chưa có giá"))</f>
        <v/>
      </c>
      <c r="J25" s="15"/>
      <c r="K25" s="15"/>
      <c r="L25" s="18" t="str">
        <f t="shared" si="2"/>
        <v/>
      </c>
      <c r="M25" s="14"/>
    </row>
    <row r="26" spans="1:13" x14ac:dyDescent="0.25">
      <c r="A26" s="14"/>
      <c r="B26" s="14"/>
      <c r="C26" s="14"/>
      <c r="D26" s="16"/>
      <c r="E26" s="16"/>
      <c r="F26" s="17" t="str">
        <f t="shared" si="0"/>
        <v/>
      </c>
      <c r="G26" s="17" t="str">
        <f>IF(OR(F26="",C26&lt;&gt;"Giờ"),"",MAX(1,ROUNDUP((F26-'Bảng giá'!$D$3)/60,0)))</f>
        <v/>
      </c>
      <c r="H26" s="17" t="str">
        <f t="shared" si="1"/>
        <v/>
      </c>
      <c r="I26" s="18" t="str">
        <f>IF(OR(F26="",B26="",C26=""),"",IFERROR(IF(C26="Giờ",INDEX('Bảng giá'!$B$6:$B$15,MATCH(B26,'Bảng giá'!$A$6:$A$15,0))+(G26-1)*INDEX('Bảng giá'!$C$6:$C$15,MATCH(B26,'Bảng giá'!$A$6:$A$15,0)),IF(C26="Đêm",INDEX('Bảng giá'!$D$6:$D$15,MATCH(B26,'Bảng giá'!$A$6:$A$15,0))*H26,INDEX('Bảng giá'!$E$6:$E$15,MATCH(B26,'Bảng giá'!$A$6:$A$15,0))*H26)),"Chưa có giá"))</f>
        <v/>
      </c>
      <c r="J26" s="15"/>
      <c r="K26" s="15"/>
      <c r="L26" s="18" t="str">
        <f t="shared" si="2"/>
        <v/>
      </c>
      <c r="M26" s="14"/>
    </row>
    <row r="27" spans="1:13" x14ac:dyDescent="0.25">
      <c r="A27" s="14"/>
      <c r="B27" s="14"/>
      <c r="C27" s="14"/>
      <c r="D27" s="16"/>
      <c r="E27" s="16"/>
      <c r="F27" s="17" t="str">
        <f t="shared" si="0"/>
        <v/>
      </c>
      <c r="G27" s="17" t="str">
        <f>IF(OR(F27="",C27&lt;&gt;"Giờ"),"",MAX(1,ROUNDUP((F27-'Bảng giá'!$D$3)/60,0)))</f>
        <v/>
      </c>
      <c r="H27" s="17" t="str">
        <f t="shared" si="1"/>
        <v/>
      </c>
      <c r="I27" s="18" t="str">
        <f>IF(OR(F27="",B27="",C27=""),"",IFERROR(IF(C27="Giờ",INDEX('Bảng giá'!$B$6:$B$15,MATCH(B27,'Bảng giá'!$A$6:$A$15,0))+(G27-1)*INDEX('Bảng giá'!$C$6:$C$15,MATCH(B27,'Bảng giá'!$A$6:$A$15,0)),IF(C27="Đêm",INDEX('Bảng giá'!$D$6:$D$15,MATCH(B27,'Bảng giá'!$A$6:$A$15,0))*H27,INDEX('Bảng giá'!$E$6:$E$15,MATCH(B27,'Bảng giá'!$A$6:$A$15,0))*H27)),"Chưa có giá"))</f>
        <v/>
      </c>
      <c r="J27" s="15"/>
      <c r="K27" s="15"/>
      <c r="L27" s="18" t="str">
        <f t="shared" si="2"/>
        <v/>
      </c>
      <c r="M27" s="14"/>
    </row>
    <row r="28" spans="1:13" x14ac:dyDescent="0.25">
      <c r="A28" s="14"/>
      <c r="B28" s="14"/>
      <c r="C28" s="14"/>
      <c r="D28" s="16"/>
      <c r="E28" s="16"/>
      <c r="F28" s="17" t="str">
        <f t="shared" si="0"/>
        <v/>
      </c>
      <c r="G28" s="17" t="str">
        <f>IF(OR(F28="",C28&lt;&gt;"Giờ"),"",MAX(1,ROUNDUP((F28-'Bảng giá'!$D$3)/60,0)))</f>
        <v/>
      </c>
      <c r="H28" s="17" t="str">
        <f t="shared" si="1"/>
        <v/>
      </c>
      <c r="I28" s="18" t="str">
        <f>IF(OR(F28="",B28="",C28=""),"",IFERROR(IF(C28="Giờ",INDEX('Bảng giá'!$B$6:$B$15,MATCH(B28,'Bảng giá'!$A$6:$A$15,0))+(G28-1)*INDEX('Bảng giá'!$C$6:$C$15,MATCH(B28,'Bảng giá'!$A$6:$A$15,0)),IF(C28="Đêm",INDEX('Bảng giá'!$D$6:$D$15,MATCH(B28,'Bảng giá'!$A$6:$A$15,0))*H28,INDEX('Bảng giá'!$E$6:$E$15,MATCH(B28,'Bảng giá'!$A$6:$A$15,0))*H28)),"Chưa có giá"))</f>
        <v/>
      </c>
      <c r="J28" s="15"/>
      <c r="K28" s="15"/>
      <c r="L28" s="18" t="str">
        <f t="shared" si="2"/>
        <v/>
      </c>
      <c r="M28" s="14"/>
    </row>
    <row r="29" spans="1:13" x14ac:dyDescent="0.25">
      <c r="A29" s="14"/>
      <c r="B29" s="14"/>
      <c r="C29" s="14"/>
      <c r="D29" s="16"/>
      <c r="E29" s="16"/>
      <c r="F29" s="17" t="str">
        <f t="shared" si="0"/>
        <v/>
      </c>
      <c r="G29" s="17" t="str">
        <f>IF(OR(F29="",C29&lt;&gt;"Giờ"),"",MAX(1,ROUNDUP((F29-'Bảng giá'!$D$3)/60,0)))</f>
        <v/>
      </c>
      <c r="H29" s="17" t="str">
        <f t="shared" si="1"/>
        <v/>
      </c>
      <c r="I29" s="18" t="str">
        <f>IF(OR(F29="",B29="",C29=""),"",IFERROR(IF(C29="Giờ",INDEX('Bảng giá'!$B$6:$B$15,MATCH(B29,'Bảng giá'!$A$6:$A$15,0))+(G29-1)*INDEX('Bảng giá'!$C$6:$C$15,MATCH(B29,'Bảng giá'!$A$6:$A$15,0)),IF(C29="Đêm",INDEX('Bảng giá'!$D$6:$D$15,MATCH(B29,'Bảng giá'!$A$6:$A$15,0))*H29,INDEX('Bảng giá'!$E$6:$E$15,MATCH(B29,'Bảng giá'!$A$6:$A$15,0))*H29)),"Chưa có giá"))</f>
        <v/>
      </c>
      <c r="J29" s="15"/>
      <c r="K29" s="15"/>
      <c r="L29" s="18" t="str">
        <f t="shared" si="2"/>
        <v/>
      </c>
      <c r="M29" s="14"/>
    </row>
    <row r="30" spans="1:13" x14ac:dyDescent="0.25">
      <c r="A30" s="14"/>
      <c r="B30" s="14"/>
      <c r="C30" s="14"/>
      <c r="D30" s="16"/>
      <c r="E30" s="16"/>
      <c r="F30" s="17" t="str">
        <f t="shared" si="0"/>
        <v/>
      </c>
      <c r="G30" s="17" t="str">
        <f>IF(OR(F30="",C30&lt;&gt;"Giờ"),"",MAX(1,ROUNDUP((F30-'Bảng giá'!$D$3)/60,0)))</f>
        <v/>
      </c>
      <c r="H30" s="17" t="str">
        <f t="shared" si="1"/>
        <v/>
      </c>
      <c r="I30" s="18" t="str">
        <f>IF(OR(F30="",B30="",C30=""),"",IFERROR(IF(C30="Giờ",INDEX('Bảng giá'!$B$6:$B$15,MATCH(B30,'Bảng giá'!$A$6:$A$15,0))+(G30-1)*INDEX('Bảng giá'!$C$6:$C$15,MATCH(B30,'Bảng giá'!$A$6:$A$15,0)),IF(C30="Đêm",INDEX('Bảng giá'!$D$6:$D$15,MATCH(B30,'Bảng giá'!$A$6:$A$15,0))*H30,INDEX('Bảng giá'!$E$6:$E$15,MATCH(B30,'Bảng giá'!$A$6:$A$15,0))*H30)),"Chưa có giá"))</f>
        <v/>
      </c>
      <c r="J30" s="15"/>
      <c r="K30" s="15"/>
      <c r="L30" s="18" t="str">
        <f t="shared" si="2"/>
        <v/>
      </c>
      <c r="M30" s="14"/>
    </row>
    <row r="31" spans="1:13" x14ac:dyDescent="0.25">
      <c r="A31" s="14"/>
      <c r="B31" s="14"/>
      <c r="C31" s="14"/>
      <c r="D31" s="16"/>
      <c r="E31" s="16"/>
      <c r="F31" s="17" t="str">
        <f t="shared" si="0"/>
        <v/>
      </c>
      <c r="G31" s="17" t="str">
        <f>IF(OR(F31="",C31&lt;&gt;"Giờ"),"",MAX(1,ROUNDUP((F31-'Bảng giá'!$D$3)/60,0)))</f>
        <v/>
      </c>
      <c r="H31" s="17" t="str">
        <f t="shared" si="1"/>
        <v/>
      </c>
      <c r="I31" s="18" t="str">
        <f>IF(OR(F31="",B31="",C31=""),"",IFERROR(IF(C31="Giờ",INDEX('Bảng giá'!$B$6:$B$15,MATCH(B31,'Bảng giá'!$A$6:$A$15,0))+(G31-1)*INDEX('Bảng giá'!$C$6:$C$15,MATCH(B31,'Bảng giá'!$A$6:$A$15,0)),IF(C31="Đêm",INDEX('Bảng giá'!$D$6:$D$15,MATCH(B31,'Bảng giá'!$A$6:$A$15,0))*H31,INDEX('Bảng giá'!$E$6:$E$15,MATCH(B31,'Bảng giá'!$A$6:$A$15,0))*H31)),"Chưa có giá"))</f>
        <v/>
      </c>
      <c r="J31" s="15"/>
      <c r="K31" s="15"/>
      <c r="L31" s="18" t="str">
        <f t="shared" si="2"/>
        <v/>
      </c>
      <c r="M31" s="14"/>
    </row>
    <row r="32" spans="1:13" x14ac:dyDescent="0.25">
      <c r="A32" s="14"/>
      <c r="B32" s="14"/>
      <c r="C32" s="14"/>
      <c r="D32" s="16"/>
      <c r="E32" s="16"/>
      <c r="F32" s="17" t="str">
        <f t="shared" si="0"/>
        <v/>
      </c>
      <c r="G32" s="17" t="str">
        <f>IF(OR(F32="",C32&lt;&gt;"Giờ"),"",MAX(1,ROUNDUP((F32-'Bảng giá'!$D$3)/60,0)))</f>
        <v/>
      </c>
      <c r="H32" s="17" t="str">
        <f t="shared" si="1"/>
        <v/>
      </c>
      <c r="I32" s="18" t="str">
        <f>IF(OR(F32="",B32="",C32=""),"",IFERROR(IF(C32="Giờ",INDEX('Bảng giá'!$B$6:$B$15,MATCH(B32,'Bảng giá'!$A$6:$A$15,0))+(G32-1)*INDEX('Bảng giá'!$C$6:$C$15,MATCH(B32,'Bảng giá'!$A$6:$A$15,0)),IF(C32="Đêm",INDEX('Bảng giá'!$D$6:$D$15,MATCH(B32,'Bảng giá'!$A$6:$A$15,0))*H32,INDEX('Bảng giá'!$E$6:$E$15,MATCH(B32,'Bảng giá'!$A$6:$A$15,0))*H32)),"Chưa có giá"))</f>
        <v/>
      </c>
      <c r="J32" s="15"/>
      <c r="K32" s="15"/>
      <c r="L32" s="18" t="str">
        <f t="shared" si="2"/>
        <v/>
      </c>
      <c r="M32" s="14"/>
    </row>
    <row r="33" spans="1:13" x14ac:dyDescent="0.25">
      <c r="A33" s="14"/>
      <c r="B33" s="14"/>
      <c r="C33" s="14"/>
      <c r="D33" s="16"/>
      <c r="E33" s="16"/>
      <c r="F33" s="17" t="str">
        <f t="shared" si="0"/>
        <v/>
      </c>
      <c r="G33" s="17" t="str">
        <f>IF(OR(F33="",C33&lt;&gt;"Giờ"),"",MAX(1,ROUNDUP((F33-'Bảng giá'!$D$3)/60,0)))</f>
        <v/>
      </c>
      <c r="H33" s="17" t="str">
        <f t="shared" si="1"/>
        <v/>
      </c>
      <c r="I33" s="18" t="str">
        <f>IF(OR(F33="",B33="",C33=""),"",IFERROR(IF(C33="Giờ",INDEX('Bảng giá'!$B$6:$B$15,MATCH(B33,'Bảng giá'!$A$6:$A$15,0))+(G33-1)*INDEX('Bảng giá'!$C$6:$C$15,MATCH(B33,'Bảng giá'!$A$6:$A$15,0)),IF(C33="Đêm",INDEX('Bảng giá'!$D$6:$D$15,MATCH(B33,'Bảng giá'!$A$6:$A$15,0))*H33,INDEX('Bảng giá'!$E$6:$E$15,MATCH(B33,'Bảng giá'!$A$6:$A$15,0))*H33)),"Chưa có giá"))</f>
        <v/>
      </c>
      <c r="J33" s="15"/>
      <c r="K33" s="15"/>
      <c r="L33" s="18" t="str">
        <f t="shared" si="2"/>
        <v/>
      </c>
      <c r="M33" s="14"/>
    </row>
    <row r="34" spans="1:13" x14ac:dyDescent="0.25">
      <c r="A34" s="14"/>
      <c r="B34" s="14"/>
      <c r="C34" s="14"/>
      <c r="D34" s="16"/>
      <c r="E34" s="16"/>
      <c r="F34" s="17" t="str">
        <f t="shared" si="0"/>
        <v/>
      </c>
      <c r="G34" s="17" t="str">
        <f>IF(OR(F34="",C34&lt;&gt;"Giờ"),"",MAX(1,ROUNDUP((F34-'Bảng giá'!$D$3)/60,0)))</f>
        <v/>
      </c>
      <c r="H34" s="17" t="str">
        <f t="shared" si="1"/>
        <v/>
      </c>
      <c r="I34" s="18" t="str">
        <f>IF(OR(F34="",B34="",C34=""),"",IFERROR(IF(C34="Giờ",INDEX('Bảng giá'!$B$6:$B$15,MATCH(B34,'Bảng giá'!$A$6:$A$15,0))+(G34-1)*INDEX('Bảng giá'!$C$6:$C$15,MATCH(B34,'Bảng giá'!$A$6:$A$15,0)),IF(C34="Đêm",INDEX('Bảng giá'!$D$6:$D$15,MATCH(B34,'Bảng giá'!$A$6:$A$15,0))*H34,INDEX('Bảng giá'!$E$6:$E$15,MATCH(B34,'Bảng giá'!$A$6:$A$15,0))*H34)),"Chưa có giá"))</f>
        <v/>
      </c>
      <c r="J34" s="15"/>
      <c r="K34" s="15"/>
      <c r="L34" s="18" t="str">
        <f t="shared" si="2"/>
        <v/>
      </c>
      <c r="M34" s="14"/>
    </row>
    <row r="35" spans="1:13" x14ac:dyDescent="0.25">
      <c r="A35" s="14"/>
      <c r="B35" s="14"/>
      <c r="C35" s="14"/>
      <c r="D35" s="16"/>
      <c r="E35" s="16"/>
      <c r="F35" s="17" t="str">
        <f t="shared" si="0"/>
        <v/>
      </c>
      <c r="G35" s="17" t="str">
        <f>IF(OR(F35="",C35&lt;&gt;"Giờ"),"",MAX(1,ROUNDUP((F35-'Bảng giá'!$D$3)/60,0)))</f>
        <v/>
      </c>
      <c r="H35" s="17" t="str">
        <f t="shared" si="1"/>
        <v/>
      </c>
      <c r="I35" s="18" t="str">
        <f>IF(OR(F35="",B35="",C35=""),"",IFERROR(IF(C35="Giờ",INDEX('Bảng giá'!$B$6:$B$15,MATCH(B35,'Bảng giá'!$A$6:$A$15,0))+(G35-1)*INDEX('Bảng giá'!$C$6:$C$15,MATCH(B35,'Bảng giá'!$A$6:$A$15,0)),IF(C35="Đêm",INDEX('Bảng giá'!$D$6:$D$15,MATCH(B35,'Bảng giá'!$A$6:$A$15,0))*H35,INDEX('Bảng giá'!$E$6:$E$15,MATCH(B35,'Bảng giá'!$A$6:$A$15,0))*H35)),"Chưa có giá"))</f>
        <v/>
      </c>
      <c r="J35" s="15"/>
      <c r="K35" s="15"/>
      <c r="L35" s="18" t="str">
        <f t="shared" si="2"/>
        <v/>
      </c>
      <c r="M35" s="14"/>
    </row>
    <row r="36" spans="1:13" x14ac:dyDescent="0.25">
      <c r="A36" s="14"/>
      <c r="B36" s="14"/>
      <c r="C36" s="14"/>
      <c r="D36" s="16"/>
      <c r="E36" s="16"/>
      <c r="F36" s="17" t="str">
        <f t="shared" si="0"/>
        <v/>
      </c>
      <c r="G36" s="17" t="str">
        <f>IF(OR(F36="",C36&lt;&gt;"Giờ"),"",MAX(1,ROUNDUP((F36-'Bảng giá'!$D$3)/60,0)))</f>
        <v/>
      </c>
      <c r="H36" s="17" t="str">
        <f t="shared" si="1"/>
        <v/>
      </c>
      <c r="I36" s="18" t="str">
        <f>IF(OR(F36="",B36="",C36=""),"",IFERROR(IF(C36="Giờ",INDEX('Bảng giá'!$B$6:$B$15,MATCH(B36,'Bảng giá'!$A$6:$A$15,0))+(G36-1)*INDEX('Bảng giá'!$C$6:$C$15,MATCH(B36,'Bảng giá'!$A$6:$A$15,0)),IF(C36="Đêm",INDEX('Bảng giá'!$D$6:$D$15,MATCH(B36,'Bảng giá'!$A$6:$A$15,0))*H36,INDEX('Bảng giá'!$E$6:$E$15,MATCH(B36,'Bảng giá'!$A$6:$A$15,0))*H36)),"Chưa có giá"))</f>
        <v/>
      </c>
      <c r="J36" s="15"/>
      <c r="K36" s="15"/>
      <c r="L36" s="18" t="str">
        <f t="shared" si="2"/>
        <v/>
      </c>
      <c r="M36" s="14"/>
    </row>
    <row r="37" spans="1:13" x14ac:dyDescent="0.25">
      <c r="A37" s="14"/>
      <c r="B37" s="14"/>
      <c r="C37" s="14"/>
      <c r="D37" s="16"/>
      <c r="E37" s="16"/>
      <c r="F37" s="17" t="str">
        <f t="shared" si="0"/>
        <v/>
      </c>
      <c r="G37" s="17" t="str">
        <f>IF(OR(F37="",C37&lt;&gt;"Giờ"),"",MAX(1,ROUNDUP((F37-'Bảng giá'!$D$3)/60,0)))</f>
        <v/>
      </c>
      <c r="H37" s="17" t="str">
        <f t="shared" si="1"/>
        <v/>
      </c>
      <c r="I37" s="18" t="str">
        <f>IF(OR(F37="",B37="",C37=""),"",IFERROR(IF(C37="Giờ",INDEX('Bảng giá'!$B$6:$B$15,MATCH(B37,'Bảng giá'!$A$6:$A$15,0))+(G37-1)*INDEX('Bảng giá'!$C$6:$C$15,MATCH(B37,'Bảng giá'!$A$6:$A$15,0)),IF(C37="Đêm",INDEX('Bảng giá'!$D$6:$D$15,MATCH(B37,'Bảng giá'!$A$6:$A$15,0))*H37,INDEX('Bảng giá'!$E$6:$E$15,MATCH(B37,'Bảng giá'!$A$6:$A$15,0))*H37)),"Chưa có giá"))</f>
        <v/>
      </c>
      <c r="J37" s="15"/>
      <c r="K37" s="15"/>
      <c r="L37" s="18" t="str">
        <f t="shared" si="2"/>
        <v/>
      </c>
      <c r="M37" s="14"/>
    </row>
    <row r="38" spans="1:13" x14ac:dyDescent="0.25">
      <c r="A38" s="14"/>
      <c r="B38" s="14"/>
      <c r="C38" s="14"/>
      <c r="D38" s="16"/>
      <c r="E38" s="16"/>
      <c r="F38" s="17" t="str">
        <f t="shared" si="0"/>
        <v/>
      </c>
      <c r="G38" s="17" t="str">
        <f>IF(OR(F38="",C38&lt;&gt;"Giờ"),"",MAX(1,ROUNDUP((F38-'Bảng giá'!$D$3)/60,0)))</f>
        <v/>
      </c>
      <c r="H38" s="17" t="str">
        <f t="shared" si="1"/>
        <v/>
      </c>
      <c r="I38" s="18" t="str">
        <f>IF(OR(F38="",B38="",C38=""),"",IFERROR(IF(C38="Giờ",INDEX('Bảng giá'!$B$6:$B$15,MATCH(B38,'Bảng giá'!$A$6:$A$15,0))+(G38-1)*INDEX('Bảng giá'!$C$6:$C$15,MATCH(B38,'Bảng giá'!$A$6:$A$15,0)),IF(C38="Đêm",INDEX('Bảng giá'!$D$6:$D$15,MATCH(B38,'Bảng giá'!$A$6:$A$15,0))*H38,INDEX('Bảng giá'!$E$6:$E$15,MATCH(B38,'Bảng giá'!$A$6:$A$15,0))*H38)),"Chưa có giá"))</f>
        <v/>
      </c>
      <c r="J38" s="15"/>
      <c r="K38" s="15"/>
      <c r="L38" s="18" t="str">
        <f t="shared" si="2"/>
        <v/>
      </c>
      <c r="M38" s="14"/>
    </row>
    <row r="39" spans="1:13" x14ac:dyDescent="0.25">
      <c r="A39" s="14"/>
      <c r="B39" s="14"/>
      <c r="C39" s="14"/>
      <c r="D39" s="16"/>
      <c r="E39" s="16"/>
      <c r="F39" s="17" t="str">
        <f t="shared" si="0"/>
        <v/>
      </c>
      <c r="G39" s="17" t="str">
        <f>IF(OR(F39="",C39&lt;&gt;"Giờ"),"",MAX(1,ROUNDUP((F39-'Bảng giá'!$D$3)/60,0)))</f>
        <v/>
      </c>
      <c r="H39" s="17" t="str">
        <f t="shared" si="1"/>
        <v/>
      </c>
      <c r="I39" s="18" t="str">
        <f>IF(OR(F39="",B39="",C39=""),"",IFERROR(IF(C39="Giờ",INDEX('Bảng giá'!$B$6:$B$15,MATCH(B39,'Bảng giá'!$A$6:$A$15,0))+(G39-1)*INDEX('Bảng giá'!$C$6:$C$15,MATCH(B39,'Bảng giá'!$A$6:$A$15,0)),IF(C39="Đêm",INDEX('Bảng giá'!$D$6:$D$15,MATCH(B39,'Bảng giá'!$A$6:$A$15,0))*H39,INDEX('Bảng giá'!$E$6:$E$15,MATCH(B39,'Bảng giá'!$A$6:$A$15,0))*H39)),"Chưa có giá"))</f>
        <v/>
      </c>
      <c r="J39" s="15"/>
      <c r="K39" s="15"/>
      <c r="L39" s="18" t="str">
        <f t="shared" si="2"/>
        <v/>
      </c>
      <c r="M39" s="14"/>
    </row>
    <row r="40" spans="1:13" x14ac:dyDescent="0.25">
      <c r="A40" s="14"/>
      <c r="B40" s="14"/>
      <c r="C40" s="14"/>
      <c r="D40" s="16"/>
      <c r="E40" s="16"/>
      <c r="F40" s="17" t="str">
        <f t="shared" si="0"/>
        <v/>
      </c>
      <c r="G40" s="17" t="str">
        <f>IF(OR(F40="",C40&lt;&gt;"Giờ"),"",MAX(1,ROUNDUP((F40-'Bảng giá'!$D$3)/60,0)))</f>
        <v/>
      </c>
      <c r="H40" s="17" t="str">
        <f t="shared" si="1"/>
        <v/>
      </c>
      <c r="I40" s="18" t="str">
        <f>IF(OR(F40="",B40="",C40=""),"",IFERROR(IF(C40="Giờ",INDEX('Bảng giá'!$B$6:$B$15,MATCH(B40,'Bảng giá'!$A$6:$A$15,0))+(G40-1)*INDEX('Bảng giá'!$C$6:$C$15,MATCH(B40,'Bảng giá'!$A$6:$A$15,0)),IF(C40="Đêm",INDEX('Bảng giá'!$D$6:$D$15,MATCH(B40,'Bảng giá'!$A$6:$A$15,0))*H40,INDEX('Bảng giá'!$E$6:$E$15,MATCH(B40,'Bảng giá'!$A$6:$A$15,0))*H40)),"Chưa có giá"))</f>
        <v/>
      </c>
      <c r="J40" s="15"/>
      <c r="K40" s="15"/>
      <c r="L40" s="18" t="str">
        <f t="shared" si="2"/>
        <v/>
      </c>
      <c r="M40" s="14"/>
    </row>
    <row r="41" spans="1:13" x14ac:dyDescent="0.25">
      <c r="A41" s="14"/>
      <c r="B41" s="14"/>
      <c r="C41" s="14"/>
      <c r="D41" s="16"/>
      <c r="E41" s="16"/>
      <c r="F41" s="17" t="str">
        <f t="shared" si="0"/>
        <v/>
      </c>
      <c r="G41" s="17" t="str">
        <f>IF(OR(F41="",C41&lt;&gt;"Giờ"),"",MAX(1,ROUNDUP((F41-'Bảng giá'!$D$3)/60,0)))</f>
        <v/>
      </c>
      <c r="H41" s="17" t="str">
        <f t="shared" si="1"/>
        <v/>
      </c>
      <c r="I41" s="18" t="str">
        <f>IF(OR(F41="",B41="",C41=""),"",IFERROR(IF(C41="Giờ",INDEX('Bảng giá'!$B$6:$B$15,MATCH(B41,'Bảng giá'!$A$6:$A$15,0))+(G41-1)*INDEX('Bảng giá'!$C$6:$C$15,MATCH(B41,'Bảng giá'!$A$6:$A$15,0)),IF(C41="Đêm",INDEX('Bảng giá'!$D$6:$D$15,MATCH(B41,'Bảng giá'!$A$6:$A$15,0))*H41,INDEX('Bảng giá'!$E$6:$E$15,MATCH(B41,'Bảng giá'!$A$6:$A$15,0))*H41)),"Chưa có giá"))</f>
        <v/>
      </c>
      <c r="J41" s="15"/>
      <c r="K41" s="15"/>
      <c r="L41" s="18" t="str">
        <f t="shared" si="2"/>
        <v/>
      </c>
      <c r="M41" s="14"/>
    </row>
    <row r="42" spans="1:13" x14ac:dyDescent="0.25">
      <c r="A42" s="14"/>
      <c r="B42" s="14"/>
      <c r="C42" s="14"/>
      <c r="D42" s="16"/>
      <c r="E42" s="16"/>
      <c r="F42" s="17" t="str">
        <f t="shared" si="0"/>
        <v/>
      </c>
      <c r="G42" s="17" t="str">
        <f>IF(OR(F42="",C42&lt;&gt;"Giờ"),"",MAX(1,ROUNDUP((F42-'Bảng giá'!$D$3)/60,0)))</f>
        <v/>
      </c>
      <c r="H42" s="17" t="str">
        <f t="shared" si="1"/>
        <v/>
      </c>
      <c r="I42" s="18" t="str">
        <f>IF(OR(F42="",B42="",C42=""),"",IFERROR(IF(C42="Giờ",INDEX('Bảng giá'!$B$6:$B$15,MATCH(B42,'Bảng giá'!$A$6:$A$15,0))+(G42-1)*INDEX('Bảng giá'!$C$6:$C$15,MATCH(B42,'Bảng giá'!$A$6:$A$15,0)),IF(C42="Đêm",INDEX('Bảng giá'!$D$6:$D$15,MATCH(B42,'Bảng giá'!$A$6:$A$15,0))*H42,INDEX('Bảng giá'!$E$6:$E$15,MATCH(B42,'Bảng giá'!$A$6:$A$15,0))*H42)),"Chưa có giá"))</f>
        <v/>
      </c>
      <c r="J42" s="15"/>
      <c r="K42" s="15"/>
      <c r="L42" s="18" t="str">
        <f t="shared" si="2"/>
        <v/>
      </c>
      <c r="M42" s="14"/>
    </row>
    <row r="43" spans="1:13" x14ac:dyDescent="0.25">
      <c r="A43" s="14"/>
      <c r="B43" s="14"/>
      <c r="C43" s="14"/>
      <c r="D43" s="16"/>
      <c r="E43" s="16"/>
      <c r="F43" s="17" t="str">
        <f t="shared" si="0"/>
        <v/>
      </c>
      <c r="G43" s="17" t="str">
        <f>IF(OR(F43="",C43&lt;&gt;"Giờ"),"",MAX(1,ROUNDUP((F43-'Bảng giá'!$D$3)/60,0)))</f>
        <v/>
      </c>
      <c r="H43" s="17" t="str">
        <f t="shared" si="1"/>
        <v/>
      </c>
      <c r="I43" s="18" t="str">
        <f>IF(OR(F43="",B43="",C43=""),"",IFERROR(IF(C43="Giờ",INDEX('Bảng giá'!$B$6:$B$15,MATCH(B43,'Bảng giá'!$A$6:$A$15,0))+(G43-1)*INDEX('Bảng giá'!$C$6:$C$15,MATCH(B43,'Bảng giá'!$A$6:$A$15,0)),IF(C43="Đêm",INDEX('Bảng giá'!$D$6:$D$15,MATCH(B43,'Bảng giá'!$A$6:$A$15,0))*H43,INDEX('Bảng giá'!$E$6:$E$15,MATCH(B43,'Bảng giá'!$A$6:$A$15,0))*H43)),"Chưa có giá"))</f>
        <v/>
      </c>
      <c r="J43" s="15"/>
      <c r="K43" s="15"/>
      <c r="L43" s="18" t="str">
        <f t="shared" si="2"/>
        <v/>
      </c>
      <c r="M43" s="14"/>
    </row>
    <row r="44" spans="1:13" x14ac:dyDescent="0.25">
      <c r="A44" s="14"/>
      <c r="B44" s="14"/>
      <c r="C44" s="14"/>
      <c r="D44" s="16"/>
      <c r="E44" s="16"/>
      <c r="F44" s="17" t="str">
        <f t="shared" si="0"/>
        <v/>
      </c>
      <c r="G44" s="17" t="str">
        <f>IF(OR(F44="",C44&lt;&gt;"Giờ"),"",MAX(1,ROUNDUP((F44-'Bảng giá'!$D$3)/60,0)))</f>
        <v/>
      </c>
      <c r="H44" s="17" t="str">
        <f t="shared" si="1"/>
        <v/>
      </c>
      <c r="I44" s="18" t="str">
        <f>IF(OR(F44="",B44="",C44=""),"",IFERROR(IF(C44="Giờ",INDEX('Bảng giá'!$B$6:$B$15,MATCH(B44,'Bảng giá'!$A$6:$A$15,0))+(G44-1)*INDEX('Bảng giá'!$C$6:$C$15,MATCH(B44,'Bảng giá'!$A$6:$A$15,0)),IF(C44="Đêm",INDEX('Bảng giá'!$D$6:$D$15,MATCH(B44,'Bảng giá'!$A$6:$A$15,0))*H44,INDEX('Bảng giá'!$E$6:$E$15,MATCH(B44,'Bảng giá'!$A$6:$A$15,0))*H44)),"Chưa có giá"))</f>
        <v/>
      </c>
      <c r="J44" s="15"/>
      <c r="K44" s="15"/>
      <c r="L44" s="18" t="str">
        <f t="shared" si="2"/>
        <v/>
      </c>
      <c r="M44" s="14"/>
    </row>
    <row r="45" spans="1:13" x14ac:dyDescent="0.25">
      <c r="A45" s="14"/>
      <c r="B45" s="14"/>
      <c r="C45" s="14"/>
      <c r="D45" s="16"/>
      <c r="E45" s="16"/>
      <c r="F45" s="17" t="str">
        <f t="shared" si="0"/>
        <v/>
      </c>
      <c r="G45" s="17" t="str">
        <f>IF(OR(F45="",C45&lt;&gt;"Giờ"),"",MAX(1,ROUNDUP((F45-'Bảng giá'!$D$3)/60,0)))</f>
        <v/>
      </c>
      <c r="H45" s="17" t="str">
        <f t="shared" si="1"/>
        <v/>
      </c>
      <c r="I45" s="18" t="str">
        <f>IF(OR(F45="",B45="",C45=""),"",IFERROR(IF(C45="Giờ",INDEX('Bảng giá'!$B$6:$B$15,MATCH(B45,'Bảng giá'!$A$6:$A$15,0))+(G45-1)*INDEX('Bảng giá'!$C$6:$C$15,MATCH(B45,'Bảng giá'!$A$6:$A$15,0)),IF(C45="Đêm",INDEX('Bảng giá'!$D$6:$D$15,MATCH(B45,'Bảng giá'!$A$6:$A$15,0))*H45,INDEX('Bảng giá'!$E$6:$E$15,MATCH(B45,'Bảng giá'!$A$6:$A$15,0))*H45)),"Chưa có giá"))</f>
        <v/>
      </c>
      <c r="J45" s="15"/>
      <c r="K45" s="15"/>
      <c r="L45" s="18" t="str">
        <f t="shared" si="2"/>
        <v/>
      </c>
      <c r="M45" s="14"/>
    </row>
    <row r="46" spans="1:13" x14ac:dyDescent="0.25">
      <c r="A46" s="14"/>
      <c r="B46" s="14"/>
      <c r="C46" s="14"/>
      <c r="D46" s="16"/>
      <c r="E46" s="16"/>
      <c r="F46" s="17" t="str">
        <f t="shared" si="0"/>
        <v/>
      </c>
      <c r="G46" s="17" t="str">
        <f>IF(OR(F46="",C46&lt;&gt;"Giờ"),"",MAX(1,ROUNDUP((F46-'Bảng giá'!$D$3)/60,0)))</f>
        <v/>
      </c>
      <c r="H46" s="17" t="str">
        <f t="shared" si="1"/>
        <v/>
      </c>
      <c r="I46" s="18" t="str">
        <f>IF(OR(F46="",B46="",C46=""),"",IFERROR(IF(C46="Giờ",INDEX('Bảng giá'!$B$6:$B$15,MATCH(B46,'Bảng giá'!$A$6:$A$15,0))+(G46-1)*INDEX('Bảng giá'!$C$6:$C$15,MATCH(B46,'Bảng giá'!$A$6:$A$15,0)),IF(C46="Đêm",INDEX('Bảng giá'!$D$6:$D$15,MATCH(B46,'Bảng giá'!$A$6:$A$15,0))*H46,INDEX('Bảng giá'!$E$6:$E$15,MATCH(B46,'Bảng giá'!$A$6:$A$15,0))*H46)),"Chưa có giá"))</f>
        <v/>
      </c>
      <c r="J46" s="15"/>
      <c r="K46" s="15"/>
      <c r="L46" s="18" t="str">
        <f t="shared" si="2"/>
        <v/>
      </c>
      <c r="M46" s="14"/>
    </row>
    <row r="47" spans="1:13" x14ac:dyDescent="0.25">
      <c r="A47" s="14"/>
      <c r="B47" s="14"/>
      <c r="C47" s="14"/>
      <c r="D47" s="16"/>
      <c r="E47" s="16"/>
      <c r="F47" s="17" t="str">
        <f t="shared" si="0"/>
        <v/>
      </c>
      <c r="G47" s="17" t="str">
        <f>IF(OR(F47="",C47&lt;&gt;"Giờ"),"",MAX(1,ROUNDUP((F47-'Bảng giá'!$D$3)/60,0)))</f>
        <v/>
      </c>
      <c r="H47" s="17" t="str">
        <f t="shared" si="1"/>
        <v/>
      </c>
      <c r="I47" s="18" t="str">
        <f>IF(OR(F47="",B47="",C47=""),"",IFERROR(IF(C47="Giờ",INDEX('Bảng giá'!$B$6:$B$15,MATCH(B47,'Bảng giá'!$A$6:$A$15,0))+(G47-1)*INDEX('Bảng giá'!$C$6:$C$15,MATCH(B47,'Bảng giá'!$A$6:$A$15,0)),IF(C47="Đêm",INDEX('Bảng giá'!$D$6:$D$15,MATCH(B47,'Bảng giá'!$A$6:$A$15,0))*H47,INDEX('Bảng giá'!$E$6:$E$15,MATCH(B47,'Bảng giá'!$A$6:$A$15,0))*H47)),"Chưa có giá"))</f>
        <v/>
      </c>
      <c r="J47" s="15"/>
      <c r="K47" s="15"/>
      <c r="L47" s="18" t="str">
        <f t="shared" si="2"/>
        <v/>
      </c>
      <c r="M47" s="14"/>
    </row>
    <row r="48" spans="1:13" x14ac:dyDescent="0.25">
      <c r="A48" s="14"/>
      <c r="B48" s="14"/>
      <c r="C48" s="14"/>
      <c r="D48" s="16"/>
      <c r="E48" s="16"/>
      <c r="F48" s="17" t="str">
        <f t="shared" si="0"/>
        <v/>
      </c>
      <c r="G48" s="17" t="str">
        <f>IF(OR(F48="",C48&lt;&gt;"Giờ"),"",MAX(1,ROUNDUP((F48-'Bảng giá'!$D$3)/60,0)))</f>
        <v/>
      </c>
      <c r="H48" s="17" t="str">
        <f t="shared" si="1"/>
        <v/>
      </c>
      <c r="I48" s="18" t="str">
        <f>IF(OR(F48="",B48="",C48=""),"",IFERROR(IF(C48="Giờ",INDEX('Bảng giá'!$B$6:$B$15,MATCH(B48,'Bảng giá'!$A$6:$A$15,0))+(G48-1)*INDEX('Bảng giá'!$C$6:$C$15,MATCH(B48,'Bảng giá'!$A$6:$A$15,0)),IF(C48="Đêm",INDEX('Bảng giá'!$D$6:$D$15,MATCH(B48,'Bảng giá'!$A$6:$A$15,0))*H48,INDEX('Bảng giá'!$E$6:$E$15,MATCH(B48,'Bảng giá'!$A$6:$A$15,0))*H48)),"Chưa có giá"))</f>
        <v/>
      </c>
      <c r="J48" s="15"/>
      <c r="K48" s="15"/>
      <c r="L48" s="18" t="str">
        <f t="shared" si="2"/>
        <v/>
      </c>
      <c r="M48" s="14"/>
    </row>
    <row r="49" spans="1:13" x14ac:dyDescent="0.25">
      <c r="A49" s="14"/>
      <c r="B49" s="14"/>
      <c r="C49" s="14"/>
      <c r="D49" s="16"/>
      <c r="E49" s="16"/>
      <c r="F49" s="17" t="str">
        <f t="shared" si="0"/>
        <v/>
      </c>
      <c r="G49" s="17" t="str">
        <f>IF(OR(F49="",C49&lt;&gt;"Giờ"),"",MAX(1,ROUNDUP((F49-'Bảng giá'!$D$3)/60,0)))</f>
        <v/>
      </c>
      <c r="H49" s="17" t="str">
        <f t="shared" si="1"/>
        <v/>
      </c>
      <c r="I49" s="18" t="str">
        <f>IF(OR(F49="",B49="",C49=""),"",IFERROR(IF(C49="Giờ",INDEX('Bảng giá'!$B$6:$B$15,MATCH(B49,'Bảng giá'!$A$6:$A$15,0))+(G49-1)*INDEX('Bảng giá'!$C$6:$C$15,MATCH(B49,'Bảng giá'!$A$6:$A$15,0)),IF(C49="Đêm",INDEX('Bảng giá'!$D$6:$D$15,MATCH(B49,'Bảng giá'!$A$6:$A$15,0))*H49,INDEX('Bảng giá'!$E$6:$E$15,MATCH(B49,'Bảng giá'!$A$6:$A$15,0))*H49)),"Chưa có giá"))</f>
        <v/>
      </c>
      <c r="J49" s="15"/>
      <c r="K49" s="15"/>
      <c r="L49" s="18" t="str">
        <f t="shared" si="2"/>
        <v/>
      </c>
      <c r="M49" s="14"/>
    </row>
    <row r="50" spans="1:13" x14ac:dyDescent="0.25">
      <c r="A50" s="14"/>
      <c r="B50" s="14"/>
      <c r="C50" s="14"/>
      <c r="D50" s="16"/>
      <c r="E50" s="16"/>
      <c r="F50" s="17" t="str">
        <f t="shared" si="0"/>
        <v/>
      </c>
      <c r="G50" s="17" t="str">
        <f>IF(OR(F50="",C50&lt;&gt;"Giờ"),"",MAX(1,ROUNDUP((F50-'Bảng giá'!$D$3)/60,0)))</f>
        <v/>
      </c>
      <c r="H50" s="17" t="str">
        <f t="shared" si="1"/>
        <v/>
      </c>
      <c r="I50" s="18" t="str">
        <f>IF(OR(F50="",B50="",C50=""),"",IFERROR(IF(C50="Giờ",INDEX('Bảng giá'!$B$6:$B$15,MATCH(B50,'Bảng giá'!$A$6:$A$15,0))+(G50-1)*INDEX('Bảng giá'!$C$6:$C$15,MATCH(B50,'Bảng giá'!$A$6:$A$15,0)),IF(C50="Đêm",INDEX('Bảng giá'!$D$6:$D$15,MATCH(B50,'Bảng giá'!$A$6:$A$15,0))*H50,INDEX('Bảng giá'!$E$6:$E$15,MATCH(B50,'Bảng giá'!$A$6:$A$15,0))*H50)),"Chưa có giá"))</f>
        <v/>
      </c>
      <c r="J50" s="15"/>
      <c r="K50" s="15"/>
      <c r="L50" s="18" t="str">
        <f t="shared" si="2"/>
        <v/>
      </c>
      <c r="M50" s="14"/>
    </row>
    <row r="51" spans="1:13" x14ac:dyDescent="0.25">
      <c r="A51" s="14"/>
      <c r="B51" s="14"/>
      <c r="C51" s="14"/>
      <c r="D51" s="16"/>
      <c r="E51" s="16"/>
      <c r="F51" s="17" t="str">
        <f t="shared" si="0"/>
        <v/>
      </c>
      <c r="G51" s="17" t="str">
        <f>IF(OR(F51="",C51&lt;&gt;"Giờ"),"",MAX(1,ROUNDUP((F51-'Bảng giá'!$D$3)/60,0)))</f>
        <v/>
      </c>
      <c r="H51" s="17" t="str">
        <f t="shared" si="1"/>
        <v/>
      </c>
      <c r="I51" s="18" t="str">
        <f>IF(OR(F51="",B51="",C51=""),"",IFERROR(IF(C51="Giờ",INDEX('Bảng giá'!$B$6:$B$15,MATCH(B51,'Bảng giá'!$A$6:$A$15,0))+(G51-1)*INDEX('Bảng giá'!$C$6:$C$15,MATCH(B51,'Bảng giá'!$A$6:$A$15,0)),IF(C51="Đêm",INDEX('Bảng giá'!$D$6:$D$15,MATCH(B51,'Bảng giá'!$A$6:$A$15,0))*H51,INDEX('Bảng giá'!$E$6:$E$15,MATCH(B51,'Bảng giá'!$A$6:$A$15,0))*H51)),"Chưa có giá"))</f>
        <v/>
      </c>
      <c r="J51" s="15"/>
      <c r="K51" s="15"/>
      <c r="L51" s="18" t="str">
        <f t="shared" si="2"/>
        <v/>
      </c>
      <c r="M51" s="14"/>
    </row>
    <row r="52" spans="1:13" x14ac:dyDescent="0.25">
      <c r="A52" s="14"/>
      <c r="B52" s="14"/>
      <c r="C52" s="14"/>
      <c r="D52" s="16"/>
      <c r="E52" s="16"/>
      <c r="F52" s="17" t="str">
        <f t="shared" si="0"/>
        <v/>
      </c>
      <c r="G52" s="17" t="str">
        <f>IF(OR(F52="",C52&lt;&gt;"Giờ"),"",MAX(1,ROUNDUP((F52-'Bảng giá'!$D$3)/60,0)))</f>
        <v/>
      </c>
      <c r="H52" s="17" t="str">
        <f t="shared" si="1"/>
        <v/>
      </c>
      <c r="I52" s="18" t="str">
        <f>IF(OR(F52="",B52="",C52=""),"",IFERROR(IF(C52="Giờ",INDEX('Bảng giá'!$B$6:$B$15,MATCH(B52,'Bảng giá'!$A$6:$A$15,0))+(G52-1)*INDEX('Bảng giá'!$C$6:$C$15,MATCH(B52,'Bảng giá'!$A$6:$A$15,0)),IF(C52="Đêm",INDEX('Bảng giá'!$D$6:$D$15,MATCH(B52,'Bảng giá'!$A$6:$A$15,0))*H52,INDEX('Bảng giá'!$E$6:$E$15,MATCH(B52,'Bảng giá'!$A$6:$A$15,0))*H52)),"Chưa có giá"))</f>
        <v/>
      </c>
      <c r="J52" s="15"/>
      <c r="K52" s="15"/>
      <c r="L52" s="18" t="str">
        <f t="shared" si="2"/>
        <v/>
      </c>
      <c r="M52" s="14"/>
    </row>
    <row r="53" spans="1:13" x14ac:dyDescent="0.25">
      <c r="A53" s="14"/>
      <c r="B53" s="14"/>
      <c r="C53" s="14"/>
      <c r="D53" s="16"/>
      <c r="E53" s="16"/>
      <c r="F53" s="17" t="str">
        <f t="shared" si="0"/>
        <v/>
      </c>
      <c r="G53" s="17" t="str">
        <f>IF(OR(F53="",C53&lt;&gt;"Giờ"),"",MAX(1,ROUNDUP((F53-'Bảng giá'!$D$3)/60,0)))</f>
        <v/>
      </c>
      <c r="H53" s="17" t="str">
        <f t="shared" si="1"/>
        <v/>
      </c>
      <c r="I53" s="18" t="str">
        <f>IF(OR(F53="",B53="",C53=""),"",IFERROR(IF(C53="Giờ",INDEX('Bảng giá'!$B$6:$B$15,MATCH(B53,'Bảng giá'!$A$6:$A$15,0))+(G53-1)*INDEX('Bảng giá'!$C$6:$C$15,MATCH(B53,'Bảng giá'!$A$6:$A$15,0)),IF(C53="Đêm",INDEX('Bảng giá'!$D$6:$D$15,MATCH(B53,'Bảng giá'!$A$6:$A$15,0))*H53,INDEX('Bảng giá'!$E$6:$E$15,MATCH(B53,'Bảng giá'!$A$6:$A$15,0))*H53)),"Chưa có giá"))</f>
        <v/>
      </c>
      <c r="J53" s="15"/>
      <c r="K53" s="15"/>
      <c r="L53" s="18" t="str">
        <f t="shared" si="2"/>
        <v/>
      </c>
      <c r="M53" s="14"/>
    </row>
    <row r="54" spans="1:13" x14ac:dyDescent="0.25">
      <c r="A54" s="14"/>
      <c r="B54" s="14"/>
      <c r="C54" s="14"/>
      <c r="D54" s="16"/>
      <c r="E54" s="16"/>
      <c r="F54" s="17" t="str">
        <f t="shared" si="0"/>
        <v/>
      </c>
      <c r="G54" s="17" t="str">
        <f>IF(OR(F54="",C54&lt;&gt;"Giờ"),"",MAX(1,ROUNDUP((F54-'Bảng giá'!$D$3)/60,0)))</f>
        <v/>
      </c>
      <c r="H54" s="17" t="str">
        <f t="shared" si="1"/>
        <v/>
      </c>
      <c r="I54" s="18" t="str">
        <f>IF(OR(F54="",B54="",C54=""),"",IFERROR(IF(C54="Giờ",INDEX('Bảng giá'!$B$6:$B$15,MATCH(B54,'Bảng giá'!$A$6:$A$15,0))+(G54-1)*INDEX('Bảng giá'!$C$6:$C$15,MATCH(B54,'Bảng giá'!$A$6:$A$15,0)),IF(C54="Đêm",INDEX('Bảng giá'!$D$6:$D$15,MATCH(B54,'Bảng giá'!$A$6:$A$15,0))*H54,INDEX('Bảng giá'!$E$6:$E$15,MATCH(B54,'Bảng giá'!$A$6:$A$15,0))*H54)),"Chưa có giá"))</f>
        <v/>
      </c>
      <c r="J54" s="15"/>
      <c r="K54" s="15"/>
      <c r="L54" s="18" t="str">
        <f t="shared" si="2"/>
        <v/>
      </c>
      <c r="M54" s="14"/>
    </row>
    <row r="55" spans="1:13" x14ac:dyDescent="0.25">
      <c r="A55" s="14"/>
      <c r="B55" s="14"/>
      <c r="C55" s="14"/>
      <c r="D55" s="16"/>
      <c r="E55" s="16"/>
      <c r="F55" s="17" t="str">
        <f t="shared" si="0"/>
        <v/>
      </c>
      <c r="G55" s="17" t="str">
        <f>IF(OR(F55="",C55&lt;&gt;"Giờ"),"",MAX(1,ROUNDUP((F55-'Bảng giá'!$D$3)/60,0)))</f>
        <v/>
      </c>
      <c r="H55" s="17" t="str">
        <f t="shared" si="1"/>
        <v/>
      </c>
      <c r="I55" s="18" t="str">
        <f>IF(OR(F55="",B55="",C55=""),"",IFERROR(IF(C55="Giờ",INDEX('Bảng giá'!$B$6:$B$15,MATCH(B55,'Bảng giá'!$A$6:$A$15,0))+(G55-1)*INDEX('Bảng giá'!$C$6:$C$15,MATCH(B55,'Bảng giá'!$A$6:$A$15,0)),IF(C55="Đêm",INDEX('Bảng giá'!$D$6:$D$15,MATCH(B55,'Bảng giá'!$A$6:$A$15,0))*H55,INDEX('Bảng giá'!$E$6:$E$15,MATCH(B55,'Bảng giá'!$A$6:$A$15,0))*H55)),"Chưa có giá"))</f>
        <v/>
      </c>
      <c r="J55" s="15"/>
      <c r="K55" s="15"/>
      <c r="L55" s="18" t="str">
        <f t="shared" si="2"/>
        <v/>
      </c>
      <c r="M55" s="14"/>
    </row>
    <row r="56" spans="1:13" x14ac:dyDescent="0.25">
      <c r="A56" s="14"/>
      <c r="B56" s="14"/>
      <c r="C56" s="14"/>
      <c r="D56" s="16"/>
      <c r="E56" s="16"/>
      <c r="F56" s="17" t="str">
        <f t="shared" si="0"/>
        <v/>
      </c>
      <c r="G56" s="17" t="str">
        <f>IF(OR(F56="",C56&lt;&gt;"Giờ"),"",MAX(1,ROUNDUP((F56-'Bảng giá'!$D$3)/60,0)))</f>
        <v/>
      </c>
      <c r="H56" s="17" t="str">
        <f t="shared" si="1"/>
        <v/>
      </c>
      <c r="I56" s="18" t="str">
        <f>IF(OR(F56="",B56="",C56=""),"",IFERROR(IF(C56="Giờ",INDEX('Bảng giá'!$B$6:$B$15,MATCH(B56,'Bảng giá'!$A$6:$A$15,0))+(G56-1)*INDEX('Bảng giá'!$C$6:$C$15,MATCH(B56,'Bảng giá'!$A$6:$A$15,0)),IF(C56="Đêm",INDEX('Bảng giá'!$D$6:$D$15,MATCH(B56,'Bảng giá'!$A$6:$A$15,0))*H56,INDEX('Bảng giá'!$E$6:$E$15,MATCH(B56,'Bảng giá'!$A$6:$A$15,0))*H56)),"Chưa có giá"))</f>
        <v/>
      </c>
      <c r="J56" s="15"/>
      <c r="K56" s="15"/>
      <c r="L56" s="18" t="str">
        <f t="shared" si="2"/>
        <v/>
      </c>
      <c r="M56" s="14"/>
    </row>
    <row r="57" spans="1:13" x14ac:dyDescent="0.25">
      <c r="A57" s="14"/>
      <c r="B57" s="14"/>
      <c r="C57" s="14"/>
      <c r="D57" s="16"/>
      <c r="E57" s="16"/>
      <c r="F57" s="17" t="str">
        <f t="shared" si="0"/>
        <v/>
      </c>
      <c r="G57" s="17" t="str">
        <f>IF(OR(F57="",C57&lt;&gt;"Giờ"),"",MAX(1,ROUNDUP((F57-'Bảng giá'!$D$3)/60,0)))</f>
        <v/>
      </c>
      <c r="H57" s="17" t="str">
        <f t="shared" si="1"/>
        <v/>
      </c>
      <c r="I57" s="18" t="str">
        <f>IF(OR(F57="",B57="",C57=""),"",IFERROR(IF(C57="Giờ",INDEX('Bảng giá'!$B$6:$B$15,MATCH(B57,'Bảng giá'!$A$6:$A$15,0))+(G57-1)*INDEX('Bảng giá'!$C$6:$C$15,MATCH(B57,'Bảng giá'!$A$6:$A$15,0)),IF(C57="Đêm",INDEX('Bảng giá'!$D$6:$D$15,MATCH(B57,'Bảng giá'!$A$6:$A$15,0))*H57,INDEX('Bảng giá'!$E$6:$E$15,MATCH(B57,'Bảng giá'!$A$6:$A$15,0))*H57)),"Chưa có giá"))</f>
        <v/>
      </c>
      <c r="J57" s="15"/>
      <c r="K57" s="15"/>
      <c r="L57" s="18" t="str">
        <f t="shared" si="2"/>
        <v/>
      </c>
      <c r="M57" s="14"/>
    </row>
    <row r="58" spans="1:13" x14ac:dyDescent="0.25">
      <c r="A58" s="14"/>
      <c r="B58" s="14"/>
      <c r="C58" s="14"/>
      <c r="D58" s="16"/>
      <c r="E58" s="16"/>
      <c r="F58" s="17" t="str">
        <f t="shared" si="0"/>
        <v/>
      </c>
      <c r="G58" s="17" t="str">
        <f>IF(OR(F58="",C58&lt;&gt;"Giờ"),"",MAX(1,ROUNDUP((F58-'Bảng giá'!$D$3)/60,0)))</f>
        <v/>
      </c>
      <c r="H58" s="17" t="str">
        <f t="shared" si="1"/>
        <v/>
      </c>
      <c r="I58" s="18" t="str">
        <f>IF(OR(F58="",B58="",C58=""),"",IFERROR(IF(C58="Giờ",INDEX('Bảng giá'!$B$6:$B$15,MATCH(B58,'Bảng giá'!$A$6:$A$15,0))+(G58-1)*INDEX('Bảng giá'!$C$6:$C$15,MATCH(B58,'Bảng giá'!$A$6:$A$15,0)),IF(C58="Đêm",INDEX('Bảng giá'!$D$6:$D$15,MATCH(B58,'Bảng giá'!$A$6:$A$15,0))*H58,INDEX('Bảng giá'!$E$6:$E$15,MATCH(B58,'Bảng giá'!$A$6:$A$15,0))*H58)),"Chưa có giá"))</f>
        <v/>
      </c>
      <c r="J58" s="15"/>
      <c r="K58" s="15"/>
      <c r="L58" s="18" t="str">
        <f t="shared" si="2"/>
        <v/>
      </c>
      <c r="M58" s="14"/>
    </row>
    <row r="59" spans="1:13" x14ac:dyDescent="0.25">
      <c r="A59" s="14"/>
      <c r="B59" s="14"/>
      <c r="C59" s="14"/>
      <c r="D59" s="16"/>
      <c r="E59" s="16"/>
      <c r="F59" s="17" t="str">
        <f t="shared" si="0"/>
        <v/>
      </c>
      <c r="G59" s="17" t="str">
        <f>IF(OR(F59="",C59&lt;&gt;"Giờ"),"",MAX(1,ROUNDUP((F59-'Bảng giá'!$D$3)/60,0)))</f>
        <v/>
      </c>
      <c r="H59" s="17" t="str">
        <f t="shared" si="1"/>
        <v/>
      </c>
      <c r="I59" s="18" t="str">
        <f>IF(OR(F59="",B59="",C59=""),"",IFERROR(IF(C59="Giờ",INDEX('Bảng giá'!$B$6:$B$15,MATCH(B59,'Bảng giá'!$A$6:$A$15,0))+(G59-1)*INDEX('Bảng giá'!$C$6:$C$15,MATCH(B59,'Bảng giá'!$A$6:$A$15,0)),IF(C59="Đêm",INDEX('Bảng giá'!$D$6:$D$15,MATCH(B59,'Bảng giá'!$A$6:$A$15,0))*H59,INDEX('Bảng giá'!$E$6:$E$15,MATCH(B59,'Bảng giá'!$A$6:$A$15,0))*H59)),"Chưa có giá"))</f>
        <v/>
      </c>
      <c r="J59" s="15"/>
      <c r="K59" s="15"/>
      <c r="L59" s="18" t="str">
        <f t="shared" si="2"/>
        <v/>
      </c>
      <c r="M59" s="14"/>
    </row>
    <row r="60" spans="1:13" x14ac:dyDescent="0.25">
      <c r="A60" s="14"/>
      <c r="B60" s="14"/>
      <c r="C60" s="14"/>
      <c r="D60" s="16"/>
      <c r="E60" s="16"/>
      <c r="F60" s="17" t="str">
        <f t="shared" si="0"/>
        <v/>
      </c>
      <c r="G60" s="17" t="str">
        <f>IF(OR(F60="",C60&lt;&gt;"Giờ"),"",MAX(1,ROUNDUP((F60-'Bảng giá'!$D$3)/60,0)))</f>
        <v/>
      </c>
      <c r="H60" s="17" t="str">
        <f t="shared" si="1"/>
        <v/>
      </c>
      <c r="I60" s="18" t="str">
        <f>IF(OR(F60="",B60="",C60=""),"",IFERROR(IF(C60="Giờ",INDEX('Bảng giá'!$B$6:$B$15,MATCH(B60,'Bảng giá'!$A$6:$A$15,0))+(G60-1)*INDEX('Bảng giá'!$C$6:$C$15,MATCH(B60,'Bảng giá'!$A$6:$A$15,0)),IF(C60="Đêm",INDEX('Bảng giá'!$D$6:$D$15,MATCH(B60,'Bảng giá'!$A$6:$A$15,0))*H60,INDEX('Bảng giá'!$E$6:$E$15,MATCH(B60,'Bảng giá'!$A$6:$A$15,0))*H60)),"Chưa có giá"))</f>
        <v/>
      </c>
      <c r="J60" s="15"/>
      <c r="K60" s="15"/>
      <c r="L60" s="18" t="str">
        <f t="shared" si="2"/>
        <v/>
      </c>
      <c r="M60" s="14"/>
    </row>
    <row r="61" spans="1:13" x14ac:dyDescent="0.25">
      <c r="A61" s="14"/>
      <c r="B61" s="14"/>
      <c r="C61" s="14"/>
      <c r="D61" s="16"/>
      <c r="E61" s="16"/>
      <c r="F61" s="17" t="str">
        <f t="shared" si="0"/>
        <v/>
      </c>
      <c r="G61" s="17" t="str">
        <f>IF(OR(F61="",C61&lt;&gt;"Giờ"),"",MAX(1,ROUNDUP((F61-'Bảng giá'!$D$3)/60,0)))</f>
        <v/>
      </c>
      <c r="H61" s="17" t="str">
        <f t="shared" si="1"/>
        <v/>
      </c>
      <c r="I61" s="18" t="str">
        <f>IF(OR(F61="",B61="",C61=""),"",IFERROR(IF(C61="Giờ",INDEX('Bảng giá'!$B$6:$B$15,MATCH(B61,'Bảng giá'!$A$6:$A$15,0))+(G61-1)*INDEX('Bảng giá'!$C$6:$C$15,MATCH(B61,'Bảng giá'!$A$6:$A$15,0)),IF(C61="Đêm",INDEX('Bảng giá'!$D$6:$D$15,MATCH(B61,'Bảng giá'!$A$6:$A$15,0))*H61,INDEX('Bảng giá'!$E$6:$E$15,MATCH(B61,'Bảng giá'!$A$6:$A$15,0))*H61)),"Chưa có giá"))</f>
        <v/>
      </c>
      <c r="J61" s="15"/>
      <c r="K61" s="15"/>
      <c r="L61" s="18" t="str">
        <f t="shared" si="2"/>
        <v/>
      </c>
      <c r="M61" s="14"/>
    </row>
    <row r="62" spans="1:13" x14ac:dyDescent="0.25">
      <c r="A62" s="14"/>
      <c r="B62" s="14"/>
      <c r="C62" s="14"/>
      <c r="D62" s="16"/>
      <c r="E62" s="16"/>
      <c r="F62" s="17" t="str">
        <f t="shared" si="0"/>
        <v/>
      </c>
      <c r="G62" s="17" t="str">
        <f>IF(OR(F62="",C62&lt;&gt;"Giờ"),"",MAX(1,ROUNDUP((F62-'Bảng giá'!$D$3)/60,0)))</f>
        <v/>
      </c>
      <c r="H62" s="17" t="str">
        <f t="shared" si="1"/>
        <v/>
      </c>
      <c r="I62" s="18" t="str">
        <f>IF(OR(F62="",B62="",C62=""),"",IFERROR(IF(C62="Giờ",INDEX('Bảng giá'!$B$6:$B$15,MATCH(B62,'Bảng giá'!$A$6:$A$15,0))+(G62-1)*INDEX('Bảng giá'!$C$6:$C$15,MATCH(B62,'Bảng giá'!$A$6:$A$15,0)),IF(C62="Đêm",INDEX('Bảng giá'!$D$6:$D$15,MATCH(B62,'Bảng giá'!$A$6:$A$15,0))*H62,INDEX('Bảng giá'!$E$6:$E$15,MATCH(B62,'Bảng giá'!$A$6:$A$15,0))*H62)),"Chưa có giá"))</f>
        <v/>
      </c>
      <c r="J62" s="15"/>
      <c r="K62" s="15"/>
      <c r="L62" s="18" t="str">
        <f t="shared" si="2"/>
        <v/>
      </c>
      <c r="M62" s="14"/>
    </row>
    <row r="63" spans="1:13" x14ac:dyDescent="0.25">
      <c r="A63" s="14"/>
      <c r="B63" s="14"/>
      <c r="C63" s="14"/>
      <c r="D63" s="16"/>
      <c r="E63" s="16"/>
      <c r="F63" s="17" t="str">
        <f t="shared" si="0"/>
        <v/>
      </c>
      <c r="G63" s="17" t="str">
        <f>IF(OR(F63="",C63&lt;&gt;"Giờ"),"",MAX(1,ROUNDUP((F63-'Bảng giá'!$D$3)/60,0)))</f>
        <v/>
      </c>
      <c r="H63" s="17" t="str">
        <f t="shared" si="1"/>
        <v/>
      </c>
      <c r="I63" s="18" t="str">
        <f>IF(OR(F63="",B63="",C63=""),"",IFERROR(IF(C63="Giờ",INDEX('Bảng giá'!$B$6:$B$15,MATCH(B63,'Bảng giá'!$A$6:$A$15,0))+(G63-1)*INDEX('Bảng giá'!$C$6:$C$15,MATCH(B63,'Bảng giá'!$A$6:$A$15,0)),IF(C63="Đêm",INDEX('Bảng giá'!$D$6:$D$15,MATCH(B63,'Bảng giá'!$A$6:$A$15,0))*H63,INDEX('Bảng giá'!$E$6:$E$15,MATCH(B63,'Bảng giá'!$A$6:$A$15,0))*H63)),"Chưa có giá"))</f>
        <v/>
      </c>
      <c r="J63" s="15"/>
      <c r="K63" s="15"/>
      <c r="L63" s="18" t="str">
        <f t="shared" si="2"/>
        <v/>
      </c>
      <c r="M63" s="14"/>
    </row>
    <row r="64" spans="1:13" x14ac:dyDescent="0.25">
      <c r="A64" s="14"/>
      <c r="B64" s="14"/>
      <c r="C64" s="14"/>
      <c r="D64" s="16"/>
      <c r="E64" s="16"/>
      <c r="F64" s="17" t="str">
        <f t="shared" si="0"/>
        <v/>
      </c>
      <c r="G64" s="17" t="str">
        <f>IF(OR(F64="",C64&lt;&gt;"Giờ"),"",MAX(1,ROUNDUP((F64-'Bảng giá'!$D$3)/60,0)))</f>
        <v/>
      </c>
      <c r="H64" s="17" t="str">
        <f t="shared" si="1"/>
        <v/>
      </c>
      <c r="I64" s="18" t="str">
        <f>IF(OR(F64="",B64="",C64=""),"",IFERROR(IF(C64="Giờ",INDEX('Bảng giá'!$B$6:$B$15,MATCH(B64,'Bảng giá'!$A$6:$A$15,0))+(G64-1)*INDEX('Bảng giá'!$C$6:$C$15,MATCH(B64,'Bảng giá'!$A$6:$A$15,0)),IF(C64="Đêm",INDEX('Bảng giá'!$D$6:$D$15,MATCH(B64,'Bảng giá'!$A$6:$A$15,0))*H64,INDEX('Bảng giá'!$E$6:$E$15,MATCH(B64,'Bảng giá'!$A$6:$A$15,0))*H64)),"Chưa có giá"))</f>
        <v/>
      </c>
      <c r="J64" s="15"/>
      <c r="K64" s="15"/>
      <c r="L64" s="18" t="str">
        <f t="shared" si="2"/>
        <v/>
      </c>
      <c r="M64" s="14"/>
    </row>
    <row r="65" spans="1:13" x14ac:dyDescent="0.25">
      <c r="A65" s="14"/>
      <c r="B65" s="14"/>
      <c r="C65" s="14"/>
      <c r="D65" s="16"/>
      <c r="E65" s="16"/>
      <c r="F65" s="17" t="str">
        <f t="shared" si="0"/>
        <v/>
      </c>
      <c r="G65" s="17" t="str">
        <f>IF(OR(F65="",C65&lt;&gt;"Giờ"),"",MAX(1,ROUNDUP((F65-'Bảng giá'!$D$3)/60,0)))</f>
        <v/>
      </c>
      <c r="H65" s="17" t="str">
        <f t="shared" si="1"/>
        <v/>
      </c>
      <c r="I65" s="18" t="str">
        <f>IF(OR(F65="",B65="",C65=""),"",IFERROR(IF(C65="Giờ",INDEX('Bảng giá'!$B$6:$B$15,MATCH(B65,'Bảng giá'!$A$6:$A$15,0))+(G65-1)*INDEX('Bảng giá'!$C$6:$C$15,MATCH(B65,'Bảng giá'!$A$6:$A$15,0)),IF(C65="Đêm",INDEX('Bảng giá'!$D$6:$D$15,MATCH(B65,'Bảng giá'!$A$6:$A$15,0))*H65,INDEX('Bảng giá'!$E$6:$E$15,MATCH(B65,'Bảng giá'!$A$6:$A$15,0))*H65)),"Chưa có giá"))</f>
        <v/>
      </c>
      <c r="J65" s="15"/>
      <c r="K65" s="15"/>
      <c r="L65" s="18" t="str">
        <f t="shared" si="2"/>
        <v/>
      </c>
      <c r="M65" s="14"/>
    </row>
    <row r="66" spans="1:13" x14ac:dyDescent="0.25">
      <c r="A66" s="14"/>
      <c r="B66" s="14"/>
      <c r="C66" s="14"/>
      <c r="D66" s="16"/>
      <c r="E66" s="16"/>
      <c r="F66" s="17" t="str">
        <f t="shared" si="0"/>
        <v/>
      </c>
      <c r="G66" s="17" t="str">
        <f>IF(OR(F66="",C66&lt;&gt;"Giờ"),"",MAX(1,ROUNDUP((F66-'Bảng giá'!$D$3)/60,0)))</f>
        <v/>
      </c>
      <c r="H66" s="17" t="str">
        <f t="shared" si="1"/>
        <v/>
      </c>
      <c r="I66" s="18" t="str">
        <f>IF(OR(F66="",B66="",C66=""),"",IFERROR(IF(C66="Giờ",INDEX('Bảng giá'!$B$6:$B$15,MATCH(B66,'Bảng giá'!$A$6:$A$15,0))+(G66-1)*INDEX('Bảng giá'!$C$6:$C$15,MATCH(B66,'Bảng giá'!$A$6:$A$15,0)),IF(C66="Đêm",INDEX('Bảng giá'!$D$6:$D$15,MATCH(B66,'Bảng giá'!$A$6:$A$15,0))*H66,INDEX('Bảng giá'!$E$6:$E$15,MATCH(B66,'Bảng giá'!$A$6:$A$15,0))*H66)),"Chưa có giá"))</f>
        <v/>
      </c>
      <c r="J66" s="15"/>
      <c r="K66" s="15"/>
      <c r="L66" s="18" t="str">
        <f t="shared" si="2"/>
        <v/>
      </c>
      <c r="M66" s="14"/>
    </row>
    <row r="67" spans="1:13" x14ac:dyDescent="0.25">
      <c r="A67" s="14"/>
      <c r="B67" s="14"/>
      <c r="C67" s="14"/>
      <c r="D67" s="16"/>
      <c r="E67" s="16"/>
      <c r="F67" s="17" t="str">
        <f t="shared" si="0"/>
        <v/>
      </c>
      <c r="G67" s="17" t="str">
        <f>IF(OR(F67="",C67&lt;&gt;"Giờ"),"",MAX(1,ROUNDUP((F67-'Bảng giá'!$D$3)/60,0)))</f>
        <v/>
      </c>
      <c r="H67" s="17" t="str">
        <f t="shared" si="1"/>
        <v/>
      </c>
      <c r="I67" s="18" t="str">
        <f>IF(OR(F67="",B67="",C67=""),"",IFERROR(IF(C67="Giờ",INDEX('Bảng giá'!$B$6:$B$15,MATCH(B67,'Bảng giá'!$A$6:$A$15,0))+(G67-1)*INDEX('Bảng giá'!$C$6:$C$15,MATCH(B67,'Bảng giá'!$A$6:$A$15,0)),IF(C67="Đêm",INDEX('Bảng giá'!$D$6:$D$15,MATCH(B67,'Bảng giá'!$A$6:$A$15,0))*H67,INDEX('Bảng giá'!$E$6:$E$15,MATCH(B67,'Bảng giá'!$A$6:$A$15,0))*H67)),"Chưa có giá"))</f>
        <v/>
      </c>
      <c r="J67" s="15"/>
      <c r="K67" s="15"/>
      <c r="L67" s="18" t="str">
        <f t="shared" si="2"/>
        <v/>
      </c>
      <c r="M67" s="14"/>
    </row>
    <row r="68" spans="1:13" x14ac:dyDescent="0.25">
      <c r="A68" s="14"/>
      <c r="B68" s="14"/>
      <c r="C68" s="14"/>
      <c r="D68" s="16"/>
      <c r="E68" s="16"/>
      <c r="F68" s="17" t="str">
        <f t="shared" si="0"/>
        <v/>
      </c>
      <c r="G68" s="17" t="str">
        <f>IF(OR(F68="",C68&lt;&gt;"Giờ"),"",MAX(1,ROUNDUP((F68-'Bảng giá'!$D$3)/60,0)))</f>
        <v/>
      </c>
      <c r="H68" s="17" t="str">
        <f t="shared" si="1"/>
        <v/>
      </c>
      <c r="I68" s="18" t="str">
        <f>IF(OR(F68="",B68="",C68=""),"",IFERROR(IF(C68="Giờ",INDEX('Bảng giá'!$B$6:$B$15,MATCH(B68,'Bảng giá'!$A$6:$A$15,0))+(G68-1)*INDEX('Bảng giá'!$C$6:$C$15,MATCH(B68,'Bảng giá'!$A$6:$A$15,0)),IF(C68="Đêm",INDEX('Bảng giá'!$D$6:$D$15,MATCH(B68,'Bảng giá'!$A$6:$A$15,0))*H68,INDEX('Bảng giá'!$E$6:$E$15,MATCH(B68,'Bảng giá'!$A$6:$A$15,0))*H68)),"Chưa có giá"))</f>
        <v/>
      </c>
      <c r="J68" s="15"/>
      <c r="K68" s="15"/>
      <c r="L68" s="18" t="str">
        <f t="shared" si="2"/>
        <v/>
      </c>
      <c r="M68" s="14"/>
    </row>
    <row r="69" spans="1:13" x14ac:dyDescent="0.25">
      <c r="A69" s="14"/>
      <c r="B69" s="14"/>
      <c r="C69" s="14"/>
      <c r="D69" s="16"/>
      <c r="E69" s="16"/>
      <c r="F69" s="17" t="str">
        <f t="shared" ref="F69:F132" si="3">IF(OR(D69="",E69=""),"",MAX(0,ROUND((E69-D69)*1440,0)))</f>
        <v/>
      </c>
      <c r="G69" s="17" t="str">
        <f>IF(OR(F69="",C69&lt;&gt;"Giờ"),"",MAX(1,ROUNDUP((F69-'Bảng giá'!$D$3)/60,0)))</f>
        <v/>
      </c>
      <c r="H69" s="17" t="str">
        <f t="shared" ref="H69:H132" si="4">IF(OR(F69="",C69="",C69="Giờ"),"",MAX(1,ROUNDUP(F69/1440,0)))</f>
        <v/>
      </c>
      <c r="I69" s="18" t="str">
        <f>IF(OR(F69="",B69="",C69=""),"",IFERROR(IF(C69="Giờ",INDEX('Bảng giá'!$B$6:$B$15,MATCH(B69,'Bảng giá'!$A$6:$A$15,0))+(G69-1)*INDEX('Bảng giá'!$C$6:$C$15,MATCH(B69,'Bảng giá'!$A$6:$A$15,0)),IF(C69="Đêm",INDEX('Bảng giá'!$D$6:$D$15,MATCH(B69,'Bảng giá'!$A$6:$A$15,0))*H69,INDEX('Bảng giá'!$E$6:$E$15,MATCH(B69,'Bảng giá'!$A$6:$A$15,0))*H69)),"Chưa có giá"))</f>
        <v/>
      </c>
      <c r="J69" s="15"/>
      <c r="K69" s="15"/>
      <c r="L69" s="18" t="str">
        <f t="shared" ref="L69:L132" si="5">IF(I69="","",N(I69)+N(J69)+N(K69))</f>
        <v/>
      </c>
      <c r="M69" s="14"/>
    </row>
    <row r="70" spans="1:13" x14ac:dyDescent="0.25">
      <c r="A70" s="14"/>
      <c r="B70" s="14"/>
      <c r="C70" s="14"/>
      <c r="D70" s="16"/>
      <c r="E70" s="16"/>
      <c r="F70" s="17" t="str">
        <f t="shared" si="3"/>
        <v/>
      </c>
      <c r="G70" s="17" t="str">
        <f>IF(OR(F70="",C70&lt;&gt;"Giờ"),"",MAX(1,ROUNDUP((F70-'Bảng giá'!$D$3)/60,0)))</f>
        <v/>
      </c>
      <c r="H70" s="17" t="str">
        <f t="shared" si="4"/>
        <v/>
      </c>
      <c r="I70" s="18" t="str">
        <f>IF(OR(F70="",B70="",C70=""),"",IFERROR(IF(C70="Giờ",INDEX('Bảng giá'!$B$6:$B$15,MATCH(B70,'Bảng giá'!$A$6:$A$15,0))+(G70-1)*INDEX('Bảng giá'!$C$6:$C$15,MATCH(B70,'Bảng giá'!$A$6:$A$15,0)),IF(C70="Đêm",INDEX('Bảng giá'!$D$6:$D$15,MATCH(B70,'Bảng giá'!$A$6:$A$15,0))*H70,INDEX('Bảng giá'!$E$6:$E$15,MATCH(B70,'Bảng giá'!$A$6:$A$15,0))*H70)),"Chưa có giá"))</f>
        <v/>
      </c>
      <c r="J70" s="15"/>
      <c r="K70" s="15"/>
      <c r="L70" s="18" t="str">
        <f t="shared" si="5"/>
        <v/>
      </c>
      <c r="M70" s="14"/>
    </row>
    <row r="71" spans="1:13" x14ac:dyDescent="0.25">
      <c r="A71" s="14"/>
      <c r="B71" s="14"/>
      <c r="C71" s="14"/>
      <c r="D71" s="16"/>
      <c r="E71" s="16"/>
      <c r="F71" s="17" t="str">
        <f t="shared" si="3"/>
        <v/>
      </c>
      <c r="G71" s="17" t="str">
        <f>IF(OR(F71="",C71&lt;&gt;"Giờ"),"",MAX(1,ROUNDUP((F71-'Bảng giá'!$D$3)/60,0)))</f>
        <v/>
      </c>
      <c r="H71" s="17" t="str">
        <f t="shared" si="4"/>
        <v/>
      </c>
      <c r="I71" s="18" t="str">
        <f>IF(OR(F71="",B71="",C71=""),"",IFERROR(IF(C71="Giờ",INDEX('Bảng giá'!$B$6:$B$15,MATCH(B71,'Bảng giá'!$A$6:$A$15,0))+(G71-1)*INDEX('Bảng giá'!$C$6:$C$15,MATCH(B71,'Bảng giá'!$A$6:$A$15,0)),IF(C71="Đêm",INDEX('Bảng giá'!$D$6:$D$15,MATCH(B71,'Bảng giá'!$A$6:$A$15,0))*H71,INDEX('Bảng giá'!$E$6:$E$15,MATCH(B71,'Bảng giá'!$A$6:$A$15,0))*H71)),"Chưa có giá"))</f>
        <v/>
      </c>
      <c r="J71" s="15"/>
      <c r="K71" s="15"/>
      <c r="L71" s="18" t="str">
        <f t="shared" si="5"/>
        <v/>
      </c>
      <c r="M71" s="14"/>
    </row>
    <row r="72" spans="1:13" x14ac:dyDescent="0.25">
      <c r="A72" s="14"/>
      <c r="B72" s="14"/>
      <c r="C72" s="14"/>
      <c r="D72" s="16"/>
      <c r="E72" s="16"/>
      <c r="F72" s="17" t="str">
        <f t="shared" si="3"/>
        <v/>
      </c>
      <c r="G72" s="17" t="str">
        <f>IF(OR(F72="",C72&lt;&gt;"Giờ"),"",MAX(1,ROUNDUP((F72-'Bảng giá'!$D$3)/60,0)))</f>
        <v/>
      </c>
      <c r="H72" s="17" t="str">
        <f t="shared" si="4"/>
        <v/>
      </c>
      <c r="I72" s="18" t="str">
        <f>IF(OR(F72="",B72="",C72=""),"",IFERROR(IF(C72="Giờ",INDEX('Bảng giá'!$B$6:$B$15,MATCH(B72,'Bảng giá'!$A$6:$A$15,0))+(G72-1)*INDEX('Bảng giá'!$C$6:$C$15,MATCH(B72,'Bảng giá'!$A$6:$A$15,0)),IF(C72="Đêm",INDEX('Bảng giá'!$D$6:$D$15,MATCH(B72,'Bảng giá'!$A$6:$A$15,0))*H72,INDEX('Bảng giá'!$E$6:$E$15,MATCH(B72,'Bảng giá'!$A$6:$A$15,0))*H72)),"Chưa có giá"))</f>
        <v/>
      </c>
      <c r="J72" s="15"/>
      <c r="K72" s="15"/>
      <c r="L72" s="18" t="str">
        <f t="shared" si="5"/>
        <v/>
      </c>
      <c r="M72" s="14"/>
    </row>
    <row r="73" spans="1:13" x14ac:dyDescent="0.25">
      <c r="A73" s="14"/>
      <c r="B73" s="14"/>
      <c r="C73" s="14"/>
      <c r="D73" s="16"/>
      <c r="E73" s="16"/>
      <c r="F73" s="17" t="str">
        <f t="shared" si="3"/>
        <v/>
      </c>
      <c r="G73" s="17" t="str">
        <f>IF(OR(F73="",C73&lt;&gt;"Giờ"),"",MAX(1,ROUNDUP((F73-'Bảng giá'!$D$3)/60,0)))</f>
        <v/>
      </c>
      <c r="H73" s="17" t="str">
        <f t="shared" si="4"/>
        <v/>
      </c>
      <c r="I73" s="18" t="str">
        <f>IF(OR(F73="",B73="",C73=""),"",IFERROR(IF(C73="Giờ",INDEX('Bảng giá'!$B$6:$B$15,MATCH(B73,'Bảng giá'!$A$6:$A$15,0))+(G73-1)*INDEX('Bảng giá'!$C$6:$C$15,MATCH(B73,'Bảng giá'!$A$6:$A$15,0)),IF(C73="Đêm",INDEX('Bảng giá'!$D$6:$D$15,MATCH(B73,'Bảng giá'!$A$6:$A$15,0))*H73,INDEX('Bảng giá'!$E$6:$E$15,MATCH(B73,'Bảng giá'!$A$6:$A$15,0))*H73)),"Chưa có giá"))</f>
        <v/>
      </c>
      <c r="J73" s="15"/>
      <c r="K73" s="15"/>
      <c r="L73" s="18" t="str">
        <f t="shared" si="5"/>
        <v/>
      </c>
      <c r="M73" s="14"/>
    </row>
    <row r="74" spans="1:13" x14ac:dyDescent="0.25">
      <c r="A74" s="14"/>
      <c r="B74" s="14"/>
      <c r="C74" s="14"/>
      <c r="D74" s="16"/>
      <c r="E74" s="16"/>
      <c r="F74" s="17" t="str">
        <f t="shared" si="3"/>
        <v/>
      </c>
      <c r="G74" s="17" t="str">
        <f>IF(OR(F74="",C74&lt;&gt;"Giờ"),"",MAX(1,ROUNDUP((F74-'Bảng giá'!$D$3)/60,0)))</f>
        <v/>
      </c>
      <c r="H74" s="17" t="str">
        <f t="shared" si="4"/>
        <v/>
      </c>
      <c r="I74" s="18" t="str">
        <f>IF(OR(F74="",B74="",C74=""),"",IFERROR(IF(C74="Giờ",INDEX('Bảng giá'!$B$6:$B$15,MATCH(B74,'Bảng giá'!$A$6:$A$15,0))+(G74-1)*INDEX('Bảng giá'!$C$6:$C$15,MATCH(B74,'Bảng giá'!$A$6:$A$15,0)),IF(C74="Đêm",INDEX('Bảng giá'!$D$6:$D$15,MATCH(B74,'Bảng giá'!$A$6:$A$15,0))*H74,INDEX('Bảng giá'!$E$6:$E$15,MATCH(B74,'Bảng giá'!$A$6:$A$15,0))*H74)),"Chưa có giá"))</f>
        <v/>
      </c>
      <c r="J74" s="15"/>
      <c r="K74" s="15"/>
      <c r="L74" s="18" t="str">
        <f t="shared" si="5"/>
        <v/>
      </c>
      <c r="M74" s="14"/>
    </row>
    <row r="75" spans="1:13" x14ac:dyDescent="0.25">
      <c r="A75" s="14"/>
      <c r="B75" s="14"/>
      <c r="C75" s="14"/>
      <c r="D75" s="16"/>
      <c r="E75" s="16"/>
      <c r="F75" s="17" t="str">
        <f t="shared" si="3"/>
        <v/>
      </c>
      <c r="G75" s="17" t="str">
        <f>IF(OR(F75="",C75&lt;&gt;"Giờ"),"",MAX(1,ROUNDUP((F75-'Bảng giá'!$D$3)/60,0)))</f>
        <v/>
      </c>
      <c r="H75" s="17" t="str">
        <f t="shared" si="4"/>
        <v/>
      </c>
      <c r="I75" s="18" t="str">
        <f>IF(OR(F75="",B75="",C75=""),"",IFERROR(IF(C75="Giờ",INDEX('Bảng giá'!$B$6:$B$15,MATCH(B75,'Bảng giá'!$A$6:$A$15,0))+(G75-1)*INDEX('Bảng giá'!$C$6:$C$15,MATCH(B75,'Bảng giá'!$A$6:$A$15,0)),IF(C75="Đêm",INDEX('Bảng giá'!$D$6:$D$15,MATCH(B75,'Bảng giá'!$A$6:$A$15,0))*H75,INDEX('Bảng giá'!$E$6:$E$15,MATCH(B75,'Bảng giá'!$A$6:$A$15,0))*H75)),"Chưa có giá"))</f>
        <v/>
      </c>
      <c r="J75" s="15"/>
      <c r="K75" s="15"/>
      <c r="L75" s="18" t="str">
        <f t="shared" si="5"/>
        <v/>
      </c>
      <c r="M75" s="14"/>
    </row>
    <row r="76" spans="1:13" x14ac:dyDescent="0.25">
      <c r="A76" s="14"/>
      <c r="B76" s="14"/>
      <c r="C76" s="14"/>
      <c r="D76" s="16"/>
      <c r="E76" s="16"/>
      <c r="F76" s="17" t="str">
        <f t="shared" si="3"/>
        <v/>
      </c>
      <c r="G76" s="17" t="str">
        <f>IF(OR(F76="",C76&lt;&gt;"Giờ"),"",MAX(1,ROUNDUP((F76-'Bảng giá'!$D$3)/60,0)))</f>
        <v/>
      </c>
      <c r="H76" s="17" t="str">
        <f t="shared" si="4"/>
        <v/>
      </c>
      <c r="I76" s="18" t="str">
        <f>IF(OR(F76="",B76="",C76=""),"",IFERROR(IF(C76="Giờ",INDEX('Bảng giá'!$B$6:$B$15,MATCH(B76,'Bảng giá'!$A$6:$A$15,0))+(G76-1)*INDEX('Bảng giá'!$C$6:$C$15,MATCH(B76,'Bảng giá'!$A$6:$A$15,0)),IF(C76="Đêm",INDEX('Bảng giá'!$D$6:$D$15,MATCH(B76,'Bảng giá'!$A$6:$A$15,0))*H76,INDEX('Bảng giá'!$E$6:$E$15,MATCH(B76,'Bảng giá'!$A$6:$A$15,0))*H76)),"Chưa có giá"))</f>
        <v/>
      </c>
      <c r="J76" s="15"/>
      <c r="K76" s="15"/>
      <c r="L76" s="18" t="str">
        <f t="shared" si="5"/>
        <v/>
      </c>
      <c r="M76" s="14"/>
    </row>
    <row r="77" spans="1:13" x14ac:dyDescent="0.25">
      <c r="A77" s="14"/>
      <c r="B77" s="14"/>
      <c r="C77" s="14"/>
      <c r="D77" s="16"/>
      <c r="E77" s="16"/>
      <c r="F77" s="17" t="str">
        <f t="shared" si="3"/>
        <v/>
      </c>
      <c r="G77" s="17" t="str">
        <f>IF(OR(F77="",C77&lt;&gt;"Giờ"),"",MAX(1,ROUNDUP((F77-'Bảng giá'!$D$3)/60,0)))</f>
        <v/>
      </c>
      <c r="H77" s="17" t="str">
        <f t="shared" si="4"/>
        <v/>
      </c>
      <c r="I77" s="18" t="str">
        <f>IF(OR(F77="",B77="",C77=""),"",IFERROR(IF(C77="Giờ",INDEX('Bảng giá'!$B$6:$B$15,MATCH(B77,'Bảng giá'!$A$6:$A$15,0))+(G77-1)*INDEX('Bảng giá'!$C$6:$C$15,MATCH(B77,'Bảng giá'!$A$6:$A$15,0)),IF(C77="Đêm",INDEX('Bảng giá'!$D$6:$D$15,MATCH(B77,'Bảng giá'!$A$6:$A$15,0))*H77,INDEX('Bảng giá'!$E$6:$E$15,MATCH(B77,'Bảng giá'!$A$6:$A$15,0))*H77)),"Chưa có giá"))</f>
        <v/>
      </c>
      <c r="J77" s="15"/>
      <c r="K77" s="15"/>
      <c r="L77" s="18" t="str">
        <f t="shared" si="5"/>
        <v/>
      </c>
      <c r="M77" s="14"/>
    </row>
    <row r="78" spans="1:13" x14ac:dyDescent="0.25">
      <c r="A78" s="14"/>
      <c r="B78" s="14"/>
      <c r="C78" s="14"/>
      <c r="D78" s="16"/>
      <c r="E78" s="16"/>
      <c r="F78" s="17" t="str">
        <f t="shared" si="3"/>
        <v/>
      </c>
      <c r="G78" s="17" t="str">
        <f>IF(OR(F78="",C78&lt;&gt;"Giờ"),"",MAX(1,ROUNDUP((F78-'Bảng giá'!$D$3)/60,0)))</f>
        <v/>
      </c>
      <c r="H78" s="17" t="str">
        <f t="shared" si="4"/>
        <v/>
      </c>
      <c r="I78" s="18" t="str">
        <f>IF(OR(F78="",B78="",C78=""),"",IFERROR(IF(C78="Giờ",INDEX('Bảng giá'!$B$6:$B$15,MATCH(B78,'Bảng giá'!$A$6:$A$15,0))+(G78-1)*INDEX('Bảng giá'!$C$6:$C$15,MATCH(B78,'Bảng giá'!$A$6:$A$15,0)),IF(C78="Đêm",INDEX('Bảng giá'!$D$6:$D$15,MATCH(B78,'Bảng giá'!$A$6:$A$15,0))*H78,INDEX('Bảng giá'!$E$6:$E$15,MATCH(B78,'Bảng giá'!$A$6:$A$15,0))*H78)),"Chưa có giá"))</f>
        <v/>
      </c>
      <c r="J78" s="15"/>
      <c r="K78" s="15"/>
      <c r="L78" s="18" t="str">
        <f t="shared" si="5"/>
        <v/>
      </c>
      <c r="M78" s="14"/>
    </row>
    <row r="79" spans="1:13" x14ac:dyDescent="0.25">
      <c r="A79" s="14"/>
      <c r="B79" s="14"/>
      <c r="C79" s="14"/>
      <c r="D79" s="16"/>
      <c r="E79" s="16"/>
      <c r="F79" s="17" t="str">
        <f t="shared" si="3"/>
        <v/>
      </c>
      <c r="G79" s="17" t="str">
        <f>IF(OR(F79="",C79&lt;&gt;"Giờ"),"",MAX(1,ROUNDUP((F79-'Bảng giá'!$D$3)/60,0)))</f>
        <v/>
      </c>
      <c r="H79" s="17" t="str">
        <f t="shared" si="4"/>
        <v/>
      </c>
      <c r="I79" s="18" t="str">
        <f>IF(OR(F79="",B79="",C79=""),"",IFERROR(IF(C79="Giờ",INDEX('Bảng giá'!$B$6:$B$15,MATCH(B79,'Bảng giá'!$A$6:$A$15,0))+(G79-1)*INDEX('Bảng giá'!$C$6:$C$15,MATCH(B79,'Bảng giá'!$A$6:$A$15,0)),IF(C79="Đêm",INDEX('Bảng giá'!$D$6:$D$15,MATCH(B79,'Bảng giá'!$A$6:$A$15,0))*H79,INDEX('Bảng giá'!$E$6:$E$15,MATCH(B79,'Bảng giá'!$A$6:$A$15,0))*H79)),"Chưa có giá"))</f>
        <v/>
      </c>
      <c r="J79" s="15"/>
      <c r="K79" s="15"/>
      <c r="L79" s="18" t="str">
        <f t="shared" si="5"/>
        <v/>
      </c>
      <c r="M79" s="14"/>
    </row>
    <row r="80" spans="1:13" x14ac:dyDescent="0.25">
      <c r="A80" s="14"/>
      <c r="B80" s="14"/>
      <c r="C80" s="14"/>
      <c r="D80" s="16"/>
      <c r="E80" s="16"/>
      <c r="F80" s="17" t="str">
        <f t="shared" si="3"/>
        <v/>
      </c>
      <c r="G80" s="17" t="str">
        <f>IF(OR(F80="",C80&lt;&gt;"Giờ"),"",MAX(1,ROUNDUP((F80-'Bảng giá'!$D$3)/60,0)))</f>
        <v/>
      </c>
      <c r="H80" s="17" t="str">
        <f t="shared" si="4"/>
        <v/>
      </c>
      <c r="I80" s="18" t="str">
        <f>IF(OR(F80="",B80="",C80=""),"",IFERROR(IF(C80="Giờ",INDEX('Bảng giá'!$B$6:$B$15,MATCH(B80,'Bảng giá'!$A$6:$A$15,0))+(G80-1)*INDEX('Bảng giá'!$C$6:$C$15,MATCH(B80,'Bảng giá'!$A$6:$A$15,0)),IF(C80="Đêm",INDEX('Bảng giá'!$D$6:$D$15,MATCH(B80,'Bảng giá'!$A$6:$A$15,0))*H80,INDEX('Bảng giá'!$E$6:$E$15,MATCH(B80,'Bảng giá'!$A$6:$A$15,0))*H80)),"Chưa có giá"))</f>
        <v/>
      </c>
      <c r="J80" s="15"/>
      <c r="K80" s="15"/>
      <c r="L80" s="18" t="str">
        <f t="shared" si="5"/>
        <v/>
      </c>
      <c r="M80" s="14"/>
    </row>
    <row r="81" spans="1:13" x14ac:dyDescent="0.25">
      <c r="A81" s="14"/>
      <c r="B81" s="14"/>
      <c r="C81" s="14"/>
      <c r="D81" s="16"/>
      <c r="E81" s="16"/>
      <c r="F81" s="17" t="str">
        <f t="shared" si="3"/>
        <v/>
      </c>
      <c r="G81" s="17" t="str">
        <f>IF(OR(F81="",C81&lt;&gt;"Giờ"),"",MAX(1,ROUNDUP((F81-'Bảng giá'!$D$3)/60,0)))</f>
        <v/>
      </c>
      <c r="H81" s="17" t="str">
        <f t="shared" si="4"/>
        <v/>
      </c>
      <c r="I81" s="18" t="str">
        <f>IF(OR(F81="",B81="",C81=""),"",IFERROR(IF(C81="Giờ",INDEX('Bảng giá'!$B$6:$B$15,MATCH(B81,'Bảng giá'!$A$6:$A$15,0))+(G81-1)*INDEX('Bảng giá'!$C$6:$C$15,MATCH(B81,'Bảng giá'!$A$6:$A$15,0)),IF(C81="Đêm",INDEX('Bảng giá'!$D$6:$D$15,MATCH(B81,'Bảng giá'!$A$6:$A$15,0))*H81,INDEX('Bảng giá'!$E$6:$E$15,MATCH(B81,'Bảng giá'!$A$6:$A$15,0))*H81)),"Chưa có giá"))</f>
        <v/>
      </c>
      <c r="J81" s="15"/>
      <c r="K81" s="15"/>
      <c r="L81" s="18" t="str">
        <f t="shared" si="5"/>
        <v/>
      </c>
      <c r="M81" s="14"/>
    </row>
    <row r="82" spans="1:13" x14ac:dyDescent="0.25">
      <c r="A82" s="14"/>
      <c r="B82" s="14"/>
      <c r="C82" s="14"/>
      <c r="D82" s="16"/>
      <c r="E82" s="16"/>
      <c r="F82" s="17" t="str">
        <f t="shared" si="3"/>
        <v/>
      </c>
      <c r="G82" s="17" t="str">
        <f>IF(OR(F82="",C82&lt;&gt;"Giờ"),"",MAX(1,ROUNDUP((F82-'Bảng giá'!$D$3)/60,0)))</f>
        <v/>
      </c>
      <c r="H82" s="17" t="str">
        <f t="shared" si="4"/>
        <v/>
      </c>
      <c r="I82" s="18" t="str">
        <f>IF(OR(F82="",B82="",C82=""),"",IFERROR(IF(C82="Giờ",INDEX('Bảng giá'!$B$6:$B$15,MATCH(B82,'Bảng giá'!$A$6:$A$15,0))+(G82-1)*INDEX('Bảng giá'!$C$6:$C$15,MATCH(B82,'Bảng giá'!$A$6:$A$15,0)),IF(C82="Đêm",INDEX('Bảng giá'!$D$6:$D$15,MATCH(B82,'Bảng giá'!$A$6:$A$15,0))*H82,INDEX('Bảng giá'!$E$6:$E$15,MATCH(B82,'Bảng giá'!$A$6:$A$15,0))*H82)),"Chưa có giá"))</f>
        <v/>
      </c>
      <c r="J82" s="15"/>
      <c r="K82" s="15"/>
      <c r="L82" s="18" t="str">
        <f t="shared" si="5"/>
        <v/>
      </c>
      <c r="M82" s="14"/>
    </row>
    <row r="83" spans="1:13" x14ac:dyDescent="0.25">
      <c r="A83" s="14"/>
      <c r="B83" s="14"/>
      <c r="C83" s="14"/>
      <c r="D83" s="16"/>
      <c r="E83" s="16"/>
      <c r="F83" s="17" t="str">
        <f t="shared" si="3"/>
        <v/>
      </c>
      <c r="G83" s="17" t="str">
        <f>IF(OR(F83="",C83&lt;&gt;"Giờ"),"",MAX(1,ROUNDUP((F83-'Bảng giá'!$D$3)/60,0)))</f>
        <v/>
      </c>
      <c r="H83" s="17" t="str">
        <f t="shared" si="4"/>
        <v/>
      </c>
      <c r="I83" s="18" t="str">
        <f>IF(OR(F83="",B83="",C83=""),"",IFERROR(IF(C83="Giờ",INDEX('Bảng giá'!$B$6:$B$15,MATCH(B83,'Bảng giá'!$A$6:$A$15,0))+(G83-1)*INDEX('Bảng giá'!$C$6:$C$15,MATCH(B83,'Bảng giá'!$A$6:$A$15,0)),IF(C83="Đêm",INDEX('Bảng giá'!$D$6:$D$15,MATCH(B83,'Bảng giá'!$A$6:$A$15,0))*H83,INDEX('Bảng giá'!$E$6:$E$15,MATCH(B83,'Bảng giá'!$A$6:$A$15,0))*H83)),"Chưa có giá"))</f>
        <v/>
      </c>
      <c r="J83" s="15"/>
      <c r="K83" s="15"/>
      <c r="L83" s="18" t="str">
        <f t="shared" si="5"/>
        <v/>
      </c>
      <c r="M83" s="14"/>
    </row>
    <row r="84" spans="1:13" x14ac:dyDescent="0.25">
      <c r="A84" s="14"/>
      <c r="B84" s="14"/>
      <c r="C84" s="14"/>
      <c r="D84" s="16"/>
      <c r="E84" s="16"/>
      <c r="F84" s="17" t="str">
        <f t="shared" si="3"/>
        <v/>
      </c>
      <c r="G84" s="17" t="str">
        <f>IF(OR(F84="",C84&lt;&gt;"Giờ"),"",MAX(1,ROUNDUP((F84-'Bảng giá'!$D$3)/60,0)))</f>
        <v/>
      </c>
      <c r="H84" s="17" t="str">
        <f t="shared" si="4"/>
        <v/>
      </c>
      <c r="I84" s="18" t="str">
        <f>IF(OR(F84="",B84="",C84=""),"",IFERROR(IF(C84="Giờ",INDEX('Bảng giá'!$B$6:$B$15,MATCH(B84,'Bảng giá'!$A$6:$A$15,0))+(G84-1)*INDEX('Bảng giá'!$C$6:$C$15,MATCH(B84,'Bảng giá'!$A$6:$A$15,0)),IF(C84="Đêm",INDEX('Bảng giá'!$D$6:$D$15,MATCH(B84,'Bảng giá'!$A$6:$A$15,0))*H84,INDEX('Bảng giá'!$E$6:$E$15,MATCH(B84,'Bảng giá'!$A$6:$A$15,0))*H84)),"Chưa có giá"))</f>
        <v/>
      </c>
      <c r="J84" s="15"/>
      <c r="K84" s="15"/>
      <c r="L84" s="18" t="str">
        <f t="shared" si="5"/>
        <v/>
      </c>
      <c r="M84" s="14"/>
    </row>
    <row r="85" spans="1:13" x14ac:dyDescent="0.25">
      <c r="A85" s="14"/>
      <c r="B85" s="14"/>
      <c r="C85" s="14"/>
      <c r="D85" s="16"/>
      <c r="E85" s="16"/>
      <c r="F85" s="17" t="str">
        <f t="shared" si="3"/>
        <v/>
      </c>
      <c r="G85" s="17" t="str">
        <f>IF(OR(F85="",C85&lt;&gt;"Giờ"),"",MAX(1,ROUNDUP((F85-'Bảng giá'!$D$3)/60,0)))</f>
        <v/>
      </c>
      <c r="H85" s="17" t="str">
        <f t="shared" si="4"/>
        <v/>
      </c>
      <c r="I85" s="18" t="str">
        <f>IF(OR(F85="",B85="",C85=""),"",IFERROR(IF(C85="Giờ",INDEX('Bảng giá'!$B$6:$B$15,MATCH(B85,'Bảng giá'!$A$6:$A$15,0))+(G85-1)*INDEX('Bảng giá'!$C$6:$C$15,MATCH(B85,'Bảng giá'!$A$6:$A$15,0)),IF(C85="Đêm",INDEX('Bảng giá'!$D$6:$D$15,MATCH(B85,'Bảng giá'!$A$6:$A$15,0))*H85,INDEX('Bảng giá'!$E$6:$E$15,MATCH(B85,'Bảng giá'!$A$6:$A$15,0))*H85)),"Chưa có giá"))</f>
        <v/>
      </c>
      <c r="J85" s="15"/>
      <c r="K85" s="15"/>
      <c r="L85" s="18" t="str">
        <f t="shared" si="5"/>
        <v/>
      </c>
      <c r="M85" s="14"/>
    </row>
    <row r="86" spans="1:13" x14ac:dyDescent="0.25">
      <c r="A86" s="14"/>
      <c r="B86" s="14"/>
      <c r="C86" s="14"/>
      <c r="D86" s="16"/>
      <c r="E86" s="16"/>
      <c r="F86" s="17" t="str">
        <f t="shared" si="3"/>
        <v/>
      </c>
      <c r="G86" s="17" t="str">
        <f>IF(OR(F86="",C86&lt;&gt;"Giờ"),"",MAX(1,ROUNDUP((F86-'Bảng giá'!$D$3)/60,0)))</f>
        <v/>
      </c>
      <c r="H86" s="17" t="str">
        <f t="shared" si="4"/>
        <v/>
      </c>
      <c r="I86" s="18" t="str">
        <f>IF(OR(F86="",B86="",C86=""),"",IFERROR(IF(C86="Giờ",INDEX('Bảng giá'!$B$6:$B$15,MATCH(B86,'Bảng giá'!$A$6:$A$15,0))+(G86-1)*INDEX('Bảng giá'!$C$6:$C$15,MATCH(B86,'Bảng giá'!$A$6:$A$15,0)),IF(C86="Đêm",INDEX('Bảng giá'!$D$6:$D$15,MATCH(B86,'Bảng giá'!$A$6:$A$15,0))*H86,INDEX('Bảng giá'!$E$6:$E$15,MATCH(B86,'Bảng giá'!$A$6:$A$15,0))*H86)),"Chưa có giá"))</f>
        <v/>
      </c>
      <c r="J86" s="15"/>
      <c r="K86" s="15"/>
      <c r="L86" s="18" t="str">
        <f t="shared" si="5"/>
        <v/>
      </c>
      <c r="M86" s="14"/>
    </row>
    <row r="87" spans="1:13" x14ac:dyDescent="0.25">
      <c r="A87" s="14"/>
      <c r="B87" s="14"/>
      <c r="C87" s="14"/>
      <c r="D87" s="16"/>
      <c r="E87" s="16"/>
      <c r="F87" s="17" t="str">
        <f t="shared" si="3"/>
        <v/>
      </c>
      <c r="G87" s="17" t="str">
        <f>IF(OR(F87="",C87&lt;&gt;"Giờ"),"",MAX(1,ROUNDUP((F87-'Bảng giá'!$D$3)/60,0)))</f>
        <v/>
      </c>
      <c r="H87" s="17" t="str">
        <f t="shared" si="4"/>
        <v/>
      </c>
      <c r="I87" s="18" t="str">
        <f>IF(OR(F87="",B87="",C87=""),"",IFERROR(IF(C87="Giờ",INDEX('Bảng giá'!$B$6:$B$15,MATCH(B87,'Bảng giá'!$A$6:$A$15,0))+(G87-1)*INDEX('Bảng giá'!$C$6:$C$15,MATCH(B87,'Bảng giá'!$A$6:$A$15,0)),IF(C87="Đêm",INDEX('Bảng giá'!$D$6:$D$15,MATCH(B87,'Bảng giá'!$A$6:$A$15,0))*H87,INDEX('Bảng giá'!$E$6:$E$15,MATCH(B87,'Bảng giá'!$A$6:$A$15,0))*H87)),"Chưa có giá"))</f>
        <v/>
      </c>
      <c r="J87" s="15"/>
      <c r="K87" s="15"/>
      <c r="L87" s="18" t="str">
        <f t="shared" si="5"/>
        <v/>
      </c>
      <c r="M87" s="14"/>
    </row>
    <row r="88" spans="1:13" x14ac:dyDescent="0.25">
      <c r="A88" s="14"/>
      <c r="B88" s="14"/>
      <c r="C88" s="14"/>
      <c r="D88" s="16"/>
      <c r="E88" s="16"/>
      <c r="F88" s="17" t="str">
        <f t="shared" si="3"/>
        <v/>
      </c>
      <c r="G88" s="17" t="str">
        <f>IF(OR(F88="",C88&lt;&gt;"Giờ"),"",MAX(1,ROUNDUP((F88-'Bảng giá'!$D$3)/60,0)))</f>
        <v/>
      </c>
      <c r="H88" s="17" t="str">
        <f t="shared" si="4"/>
        <v/>
      </c>
      <c r="I88" s="18" t="str">
        <f>IF(OR(F88="",B88="",C88=""),"",IFERROR(IF(C88="Giờ",INDEX('Bảng giá'!$B$6:$B$15,MATCH(B88,'Bảng giá'!$A$6:$A$15,0))+(G88-1)*INDEX('Bảng giá'!$C$6:$C$15,MATCH(B88,'Bảng giá'!$A$6:$A$15,0)),IF(C88="Đêm",INDEX('Bảng giá'!$D$6:$D$15,MATCH(B88,'Bảng giá'!$A$6:$A$15,0))*H88,INDEX('Bảng giá'!$E$6:$E$15,MATCH(B88,'Bảng giá'!$A$6:$A$15,0))*H88)),"Chưa có giá"))</f>
        <v/>
      </c>
      <c r="J88" s="15"/>
      <c r="K88" s="15"/>
      <c r="L88" s="18" t="str">
        <f t="shared" si="5"/>
        <v/>
      </c>
      <c r="M88" s="14"/>
    </row>
    <row r="89" spans="1:13" x14ac:dyDescent="0.25">
      <c r="A89" s="14"/>
      <c r="B89" s="14"/>
      <c r="C89" s="14"/>
      <c r="D89" s="16"/>
      <c r="E89" s="16"/>
      <c r="F89" s="17" t="str">
        <f t="shared" si="3"/>
        <v/>
      </c>
      <c r="G89" s="17" t="str">
        <f>IF(OR(F89="",C89&lt;&gt;"Giờ"),"",MAX(1,ROUNDUP((F89-'Bảng giá'!$D$3)/60,0)))</f>
        <v/>
      </c>
      <c r="H89" s="17" t="str">
        <f t="shared" si="4"/>
        <v/>
      </c>
      <c r="I89" s="18" t="str">
        <f>IF(OR(F89="",B89="",C89=""),"",IFERROR(IF(C89="Giờ",INDEX('Bảng giá'!$B$6:$B$15,MATCH(B89,'Bảng giá'!$A$6:$A$15,0))+(G89-1)*INDEX('Bảng giá'!$C$6:$C$15,MATCH(B89,'Bảng giá'!$A$6:$A$15,0)),IF(C89="Đêm",INDEX('Bảng giá'!$D$6:$D$15,MATCH(B89,'Bảng giá'!$A$6:$A$15,0))*H89,INDEX('Bảng giá'!$E$6:$E$15,MATCH(B89,'Bảng giá'!$A$6:$A$15,0))*H89)),"Chưa có giá"))</f>
        <v/>
      </c>
      <c r="J89" s="15"/>
      <c r="K89" s="15"/>
      <c r="L89" s="18" t="str">
        <f t="shared" si="5"/>
        <v/>
      </c>
      <c r="M89" s="14"/>
    </row>
    <row r="90" spans="1:13" x14ac:dyDescent="0.25">
      <c r="A90" s="14"/>
      <c r="B90" s="14"/>
      <c r="C90" s="14"/>
      <c r="D90" s="16"/>
      <c r="E90" s="16"/>
      <c r="F90" s="17" t="str">
        <f t="shared" si="3"/>
        <v/>
      </c>
      <c r="G90" s="17" t="str">
        <f>IF(OR(F90="",C90&lt;&gt;"Giờ"),"",MAX(1,ROUNDUP((F90-'Bảng giá'!$D$3)/60,0)))</f>
        <v/>
      </c>
      <c r="H90" s="17" t="str">
        <f t="shared" si="4"/>
        <v/>
      </c>
      <c r="I90" s="18" t="str">
        <f>IF(OR(F90="",B90="",C90=""),"",IFERROR(IF(C90="Giờ",INDEX('Bảng giá'!$B$6:$B$15,MATCH(B90,'Bảng giá'!$A$6:$A$15,0))+(G90-1)*INDEX('Bảng giá'!$C$6:$C$15,MATCH(B90,'Bảng giá'!$A$6:$A$15,0)),IF(C90="Đêm",INDEX('Bảng giá'!$D$6:$D$15,MATCH(B90,'Bảng giá'!$A$6:$A$15,0))*H90,INDEX('Bảng giá'!$E$6:$E$15,MATCH(B90,'Bảng giá'!$A$6:$A$15,0))*H90)),"Chưa có giá"))</f>
        <v/>
      </c>
      <c r="J90" s="15"/>
      <c r="K90" s="15"/>
      <c r="L90" s="18" t="str">
        <f t="shared" si="5"/>
        <v/>
      </c>
      <c r="M90" s="14"/>
    </row>
    <row r="91" spans="1:13" x14ac:dyDescent="0.25">
      <c r="A91" s="14"/>
      <c r="B91" s="14"/>
      <c r="C91" s="14"/>
      <c r="D91" s="16"/>
      <c r="E91" s="16"/>
      <c r="F91" s="17" t="str">
        <f t="shared" si="3"/>
        <v/>
      </c>
      <c r="G91" s="17" t="str">
        <f>IF(OR(F91="",C91&lt;&gt;"Giờ"),"",MAX(1,ROUNDUP((F91-'Bảng giá'!$D$3)/60,0)))</f>
        <v/>
      </c>
      <c r="H91" s="17" t="str">
        <f t="shared" si="4"/>
        <v/>
      </c>
      <c r="I91" s="18" t="str">
        <f>IF(OR(F91="",B91="",C91=""),"",IFERROR(IF(C91="Giờ",INDEX('Bảng giá'!$B$6:$B$15,MATCH(B91,'Bảng giá'!$A$6:$A$15,0))+(G91-1)*INDEX('Bảng giá'!$C$6:$C$15,MATCH(B91,'Bảng giá'!$A$6:$A$15,0)),IF(C91="Đêm",INDEX('Bảng giá'!$D$6:$D$15,MATCH(B91,'Bảng giá'!$A$6:$A$15,0))*H91,INDEX('Bảng giá'!$E$6:$E$15,MATCH(B91,'Bảng giá'!$A$6:$A$15,0))*H91)),"Chưa có giá"))</f>
        <v/>
      </c>
      <c r="J91" s="15"/>
      <c r="K91" s="15"/>
      <c r="L91" s="18" t="str">
        <f t="shared" si="5"/>
        <v/>
      </c>
      <c r="M91" s="14"/>
    </row>
    <row r="92" spans="1:13" x14ac:dyDescent="0.25">
      <c r="A92" s="14"/>
      <c r="B92" s="14"/>
      <c r="C92" s="14"/>
      <c r="D92" s="16"/>
      <c r="E92" s="16"/>
      <c r="F92" s="17" t="str">
        <f t="shared" si="3"/>
        <v/>
      </c>
      <c r="G92" s="17" t="str">
        <f>IF(OR(F92="",C92&lt;&gt;"Giờ"),"",MAX(1,ROUNDUP((F92-'Bảng giá'!$D$3)/60,0)))</f>
        <v/>
      </c>
      <c r="H92" s="17" t="str">
        <f t="shared" si="4"/>
        <v/>
      </c>
      <c r="I92" s="18" t="str">
        <f>IF(OR(F92="",B92="",C92=""),"",IFERROR(IF(C92="Giờ",INDEX('Bảng giá'!$B$6:$B$15,MATCH(B92,'Bảng giá'!$A$6:$A$15,0))+(G92-1)*INDEX('Bảng giá'!$C$6:$C$15,MATCH(B92,'Bảng giá'!$A$6:$A$15,0)),IF(C92="Đêm",INDEX('Bảng giá'!$D$6:$D$15,MATCH(B92,'Bảng giá'!$A$6:$A$15,0))*H92,INDEX('Bảng giá'!$E$6:$E$15,MATCH(B92,'Bảng giá'!$A$6:$A$15,0))*H92)),"Chưa có giá"))</f>
        <v/>
      </c>
      <c r="J92" s="15"/>
      <c r="K92" s="15"/>
      <c r="L92" s="18" t="str">
        <f t="shared" si="5"/>
        <v/>
      </c>
      <c r="M92" s="14"/>
    </row>
    <row r="93" spans="1:13" x14ac:dyDescent="0.25">
      <c r="A93" s="14"/>
      <c r="B93" s="14"/>
      <c r="C93" s="14"/>
      <c r="D93" s="16"/>
      <c r="E93" s="16"/>
      <c r="F93" s="17" t="str">
        <f t="shared" si="3"/>
        <v/>
      </c>
      <c r="G93" s="17" t="str">
        <f>IF(OR(F93="",C93&lt;&gt;"Giờ"),"",MAX(1,ROUNDUP((F93-'Bảng giá'!$D$3)/60,0)))</f>
        <v/>
      </c>
      <c r="H93" s="17" t="str">
        <f t="shared" si="4"/>
        <v/>
      </c>
      <c r="I93" s="18" t="str">
        <f>IF(OR(F93="",B93="",C93=""),"",IFERROR(IF(C93="Giờ",INDEX('Bảng giá'!$B$6:$B$15,MATCH(B93,'Bảng giá'!$A$6:$A$15,0))+(G93-1)*INDEX('Bảng giá'!$C$6:$C$15,MATCH(B93,'Bảng giá'!$A$6:$A$15,0)),IF(C93="Đêm",INDEX('Bảng giá'!$D$6:$D$15,MATCH(B93,'Bảng giá'!$A$6:$A$15,0))*H93,INDEX('Bảng giá'!$E$6:$E$15,MATCH(B93,'Bảng giá'!$A$6:$A$15,0))*H93)),"Chưa có giá"))</f>
        <v/>
      </c>
      <c r="J93" s="15"/>
      <c r="K93" s="15"/>
      <c r="L93" s="18" t="str">
        <f t="shared" si="5"/>
        <v/>
      </c>
      <c r="M93" s="14"/>
    </row>
    <row r="94" spans="1:13" x14ac:dyDescent="0.25">
      <c r="A94" s="14"/>
      <c r="B94" s="14"/>
      <c r="C94" s="14"/>
      <c r="D94" s="16"/>
      <c r="E94" s="16"/>
      <c r="F94" s="17" t="str">
        <f t="shared" si="3"/>
        <v/>
      </c>
      <c r="G94" s="17" t="str">
        <f>IF(OR(F94="",C94&lt;&gt;"Giờ"),"",MAX(1,ROUNDUP((F94-'Bảng giá'!$D$3)/60,0)))</f>
        <v/>
      </c>
      <c r="H94" s="17" t="str">
        <f t="shared" si="4"/>
        <v/>
      </c>
      <c r="I94" s="18" t="str">
        <f>IF(OR(F94="",B94="",C94=""),"",IFERROR(IF(C94="Giờ",INDEX('Bảng giá'!$B$6:$B$15,MATCH(B94,'Bảng giá'!$A$6:$A$15,0))+(G94-1)*INDEX('Bảng giá'!$C$6:$C$15,MATCH(B94,'Bảng giá'!$A$6:$A$15,0)),IF(C94="Đêm",INDEX('Bảng giá'!$D$6:$D$15,MATCH(B94,'Bảng giá'!$A$6:$A$15,0))*H94,INDEX('Bảng giá'!$E$6:$E$15,MATCH(B94,'Bảng giá'!$A$6:$A$15,0))*H94)),"Chưa có giá"))</f>
        <v/>
      </c>
      <c r="J94" s="15"/>
      <c r="K94" s="15"/>
      <c r="L94" s="18" t="str">
        <f t="shared" si="5"/>
        <v/>
      </c>
      <c r="M94" s="14"/>
    </row>
    <row r="95" spans="1:13" x14ac:dyDescent="0.25">
      <c r="A95" s="14"/>
      <c r="B95" s="14"/>
      <c r="C95" s="14"/>
      <c r="D95" s="16"/>
      <c r="E95" s="16"/>
      <c r="F95" s="17" t="str">
        <f t="shared" si="3"/>
        <v/>
      </c>
      <c r="G95" s="17" t="str">
        <f>IF(OR(F95="",C95&lt;&gt;"Giờ"),"",MAX(1,ROUNDUP((F95-'Bảng giá'!$D$3)/60,0)))</f>
        <v/>
      </c>
      <c r="H95" s="17" t="str">
        <f t="shared" si="4"/>
        <v/>
      </c>
      <c r="I95" s="18" t="str">
        <f>IF(OR(F95="",B95="",C95=""),"",IFERROR(IF(C95="Giờ",INDEX('Bảng giá'!$B$6:$B$15,MATCH(B95,'Bảng giá'!$A$6:$A$15,0))+(G95-1)*INDEX('Bảng giá'!$C$6:$C$15,MATCH(B95,'Bảng giá'!$A$6:$A$15,0)),IF(C95="Đêm",INDEX('Bảng giá'!$D$6:$D$15,MATCH(B95,'Bảng giá'!$A$6:$A$15,0))*H95,INDEX('Bảng giá'!$E$6:$E$15,MATCH(B95,'Bảng giá'!$A$6:$A$15,0))*H95)),"Chưa có giá"))</f>
        <v/>
      </c>
      <c r="J95" s="15"/>
      <c r="K95" s="15"/>
      <c r="L95" s="18" t="str">
        <f t="shared" si="5"/>
        <v/>
      </c>
      <c r="M95" s="14"/>
    </row>
    <row r="96" spans="1:13" x14ac:dyDescent="0.25">
      <c r="A96" s="14"/>
      <c r="B96" s="14"/>
      <c r="C96" s="14"/>
      <c r="D96" s="16"/>
      <c r="E96" s="16"/>
      <c r="F96" s="17" t="str">
        <f t="shared" si="3"/>
        <v/>
      </c>
      <c r="G96" s="17" t="str">
        <f>IF(OR(F96="",C96&lt;&gt;"Giờ"),"",MAX(1,ROUNDUP((F96-'Bảng giá'!$D$3)/60,0)))</f>
        <v/>
      </c>
      <c r="H96" s="17" t="str">
        <f t="shared" si="4"/>
        <v/>
      </c>
      <c r="I96" s="18" t="str">
        <f>IF(OR(F96="",B96="",C96=""),"",IFERROR(IF(C96="Giờ",INDEX('Bảng giá'!$B$6:$B$15,MATCH(B96,'Bảng giá'!$A$6:$A$15,0))+(G96-1)*INDEX('Bảng giá'!$C$6:$C$15,MATCH(B96,'Bảng giá'!$A$6:$A$15,0)),IF(C96="Đêm",INDEX('Bảng giá'!$D$6:$D$15,MATCH(B96,'Bảng giá'!$A$6:$A$15,0))*H96,INDEX('Bảng giá'!$E$6:$E$15,MATCH(B96,'Bảng giá'!$A$6:$A$15,0))*H96)),"Chưa có giá"))</f>
        <v/>
      </c>
      <c r="J96" s="15"/>
      <c r="K96" s="15"/>
      <c r="L96" s="18" t="str">
        <f t="shared" si="5"/>
        <v/>
      </c>
      <c r="M96" s="14"/>
    </row>
    <row r="97" spans="1:13" x14ac:dyDescent="0.25">
      <c r="A97" s="14"/>
      <c r="B97" s="14"/>
      <c r="C97" s="14"/>
      <c r="D97" s="16"/>
      <c r="E97" s="16"/>
      <c r="F97" s="17" t="str">
        <f t="shared" si="3"/>
        <v/>
      </c>
      <c r="G97" s="17" t="str">
        <f>IF(OR(F97="",C97&lt;&gt;"Giờ"),"",MAX(1,ROUNDUP((F97-'Bảng giá'!$D$3)/60,0)))</f>
        <v/>
      </c>
      <c r="H97" s="17" t="str">
        <f t="shared" si="4"/>
        <v/>
      </c>
      <c r="I97" s="18" t="str">
        <f>IF(OR(F97="",B97="",C97=""),"",IFERROR(IF(C97="Giờ",INDEX('Bảng giá'!$B$6:$B$15,MATCH(B97,'Bảng giá'!$A$6:$A$15,0))+(G97-1)*INDEX('Bảng giá'!$C$6:$C$15,MATCH(B97,'Bảng giá'!$A$6:$A$15,0)),IF(C97="Đêm",INDEX('Bảng giá'!$D$6:$D$15,MATCH(B97,'Bảng giá'!$A$6:$A$15,0))*H97,INDEX('Bảng giá'!$E$6:$E$15,MATCH(B97,'Bảng giá'!$A$6:$A$15,0))*H97)),"Chưa có giá"))</f>
        <v/>
      </c>
      <c r="J97" s="15"/>
      <c r="K97" s="15"/>
      <c r="L97" s="18" t="str">
        <f t="shared" si="5"/>
        <v/>
      </c>
      <c r="M97" s="14"/>
    </row>
    <row r="98" spans="1:13" x14ac:dyDescent="0.25">
      <c r="A98" s="14"/>
      <c r="B98" s="14"/>
      <c r="C98" s="14"/>
      <c r="D98" s="16"/>
      <c r="E98" s="16"/>
      <c r="F98" s="17" t="str">
        <f t="shared" si="3"/>
        <v/>
      </c>
      <c r="G98" s="17" t="str">
        <f>IF(OR(F98="",C98&lt;&gt;"Giờ"),"",MAX(1,ROUNDUP((F98-'Bảng giá'!$D$3)/60,0)))</f>
        <v/>
      </c>
      <c r="H98" s="17" t="str">
        <f t="shared" si="4"/>
        <v/>
      </c>
      <c r="I98" s="18" t="str">
        <f>IF(OR(F98="",B98="",C98=""),"",IFERROR(IF(C98="Giờ",INDEX('Bảng giá'!$B$6:$B$15,MATCH(B98,'Bảng giá'!$A$6:$A$15,0))+(G98-1)*INDEX('Bảng giá'!$C$6:$C$15,MATCH(B98,'Bảng giá'!$A$6:$A$15,0)),IF(C98="Đêm",INDEX('Bảng giá'!$D$6:$D$15,MATCH(B98,'Bảng giá'!$A$6:$A$15,0))*H98,INDEX('Bảng giá'!$E$6:$E$15,MATCH(B98,'Bảng giá'!$A$6:$A$15,0))*H98)),"Chưa có giá"))</f>
        <v/>
      </c>
      <c r="J98" s="15"/>
      <c r="K98" s="15"/>
      <c r="L98" s="18" t="str">
        <f t="shared" si="5"/>
        <v/>
      </c>
      <c r="M98" s="14"/>
    </row>
    <row r="99" spans="1:13" x14ac:dyDescent="0.25">
      <c r="A99" s="14"/>
      <c r="B99" s="14"/>
      <c r="C99" s="14"/>
      <c r="D99" s="16"/>
      <c r="E99" s="16"/>
      <c r="F99" s="17" t="str">
        <f t="shared" si="3"/>
        <v/>
      </c>
      <c r="G99" s="17" t="str">
        <f>IF(OR(F99="",C99&lt;&gt;"Giờ"),"",MAX(1,ROUNDUP((F99-'Bảng giá'!$D$3)/60,0)))</f>
        <v/>
      </c>
      <c r="H99" s="17" t="str">
        <f t="shared" si="4"/>
        <v/>
      </c>
      <c r="I99" s="18" t="str">
        <f>IF(OR(F99="",B99="",C99=""),"",IFERROR(IF(C99="Giờ",INDEX('Bảng giá'!$B$6:$B$15,MATCH(B99,'Bảng giá'!$A$6:$A$15,0))+(G99-1)*INDEX('Bảng giá'!$C$6:$C$15,MATCH(B99,'Bảng giá'!$A$6:$A$15,0)),IF(C99="Đêm",INDEX('Bảng giá'!$D$6:$D$15,MATCH(B99,'Bảng giá'!$A$6:$A$15,0))*H99,INDEX('Bảng giá'!$E$6:$E$15,MATCH(B99,'Bảng giá'!$A$6:$A$15,0))*H99)),"Chưa có giá"))</f>
        <v/>
      </c>
      <c r="J99" s="15"/>
      <c r="K99" s="15"/>
      <c r="L99" s="18" t="str">
        <f t="shared" si="5"/>
        <v/>
      </c>
      <c r="M99" s="14"/>
    </row>
    <row r="100" spans="1:13" x14ac:dyDescent="0.25">
      <c r="A100" s="14"/>
      <c r="B100" s="14"/>
      <c r="C100" s="14"/>
      <c r="D100" s="16"/>
      <c r="E100" s="16"/>
      <c r="F100" s="17" t="str">
        <f t="shared" si="3"/>
        <v/>
      </c>
      <c r="G100" s="17" t="str">
        <f>IF(OR(F100="",C100&lt;&gt;"Giờ"),"",MAX(1,ROUNDUP((F100-'Bảng giá'!$D$3)/60,0)))</f>
        <v/>
      </c>
      <c r="H100" s="17" t="str">
        <f t="shared" si="4"/>
        <v/>
      </c>
      <c r="I100" s="18" t="str">
        <f>IF(OR(F100="",B100="",C100=""),"",IFERROR(IF(C100="Giờ",INDEX('Bảng giá'!$B$6:$B$15,MATCH(B100,'Bảng giá'!$A$6:$A$15,0))+(G100-1)*INDEX('Bảng giá'!$C$6:$C$15,MATCH(B100,'Bảng giá'!$A$6:$A$15,0)),IF(C100="Đêm",INDEX('Bảng giá'!$D$6:$D$15,MATCH(B100,'Bảng giá'!$A$6:$A$15,0))*H100,INDEX('Bảng giá'!$E$6:$E$15,MATCH(B100,'Bảng giá'!$A$6:$A$15,0))*H100)),"Chưa có giá"))</f>
        <v/>
      </c>
      <c r="J100" s="15"/>
      <c r="K100" s="15"/>
      <c r="L100" s="18" t="str">
        <f t="shared" si="5"/>
        <v/>
      </c>
      <c r="M100" s="14"/>
    </row>
    <row r="101" spans="1:13" x14ac:dyDescent="0.25">
      <c r="A101" s="14"/>
      <c r="B101" s="14"/>
      <c r="C101" s="14"/>
      <c r="D101" s="16"/>
      <c r="E101" s="16"/>
      <c r="F101" s="17" t="str">
        <f t="shared" si="3"/>
        <v/>
      </c>
      <c r="G101" s="17" t="str">
        <f>IF(OR(F101="",C101&lt;&gt;"Giờ"),"",MAX(1,ROUNDUP((F101-'Bảng giá'!$D$3)/60,0)))</f>
        <v/>
      </c>
      <c r="H101" s="17" t="str">
        <f t="shared" si="4"/>
        <v/>
      </c>
      <c r="I101" s="18" t="str">
        <f>IF(OR(F101="",B101="",C101=""),"",IFERROR(IF(C101="Giờ",INDEX('Bảng giá'!$B$6:$B$15,MATCH(B101,'Bảng giá'!$A$6:$A$15,0))+(G101-1)*INDEX('Bảng giá'!$C$6:$C$15,MATCH(B101,'Bảng giá'!$A$6:$A$15,0)),IF(C101="Đêm",INDEX('Bảng giá'!$D$6:$D$15,MATCH(B101,'Bảng giá'!$A$6:$A$15,0))*H101,INDEX('Bảng giá'!$E$6:$E$15,MATCH(B101,'Bảng giá'!$A$6:$A$15,0))*H101)),"Chưa có giá"))</f>
        <v/>
      </c>
      <c r="J101" s="15"/>
      <c r="K101" s="15"/>
      <c r="L101" s="18" t="str">
        <f t="shared" si="5"/>
        <v/>
      </c>
      <c r="M101" s="14"/>
    </row>
    <row r="102" spans="1:13" x14ac:dyDescent="0.25">
      <c r="A102" s="14"/>
      <c r="B102" s="14"/>
      <c r="C102" s="14"/>
      <c r="D102" s="16"/>
      <c r="E102" s="16"/>
      <c r="F102" s="17" t="str">
        <f t="shared" si="3"/>
        <v/>
      </c>
      <c r="G102" s="17" t="str">
        <f>IF(OR(F102="",C102&lt;&gt;"Giờ"),"",MAX(1,ROUNDUP((F102-'Bảng giá'!$D$3)/60,0)))</f>
        <v/>
      </c>
      <c r="H102" s="17" t="str">
        <f t="shared" si="4"/>
        <v/>
      </c>
      <c r="I102" s="18" t="str">
        <f>IF(OR(F102="",B102="",C102=""),"",IFERROR(IF(C102="Giờ",INDEX('Bảng giá'!$B$6:$B$15,MATCH(B102,'Bảng giá'!$A$6:$A$15,0))+(G102-1)*INDEX('Bảng giá'!$C$6:$C$15,MATCH(B102,'Bảng giá'!$A$6:$A$15,0)),IF(C102="Đêm",INDEX('Bảng giá'!$D$6:$D$15,MATCH(B102,'Bảng giá'!$A$6:$A$15,0))*H102,INDEX('Bảng giá'!$E$6:$E$15,MATCH(B102,'Bảng giá'!$A$6:$A$15,0))*H102)),"Chưa có giá"))</f>
        <v/>
      </c>
      <c r="J102" s="15"/>
      <c r="K102" s="15"/>
      <c r="L102" s="18" t="str">
        <f t="shared" si="5"/>
        <v/>
      </c>
      <c r="M102" s="14"/>
    </row>
    <row r="103" spans="1:13" x14ac:dyDescent="0.25">
      <c r="A103" s="14"/>
      <c r="B103" s="14"/>
      <c r="C103" s="14"/>
      <c r="D103" s="16"/>
      <c r="E103" s="16"/>
      <c r="F103" s="17" t="str">
        <f t="shared" si="3"/>
        <v/>
      </c>
      <c r="G103" s="17" t="str">
        <f>IF(OR(F103="",C103&lt;&gt;"Giờ"),"",MAX(1,ROUNDUP((F103-'Bảng giá'!$D$3)/60,0)))</f>
        <v/>
      </c>
      <c r="H103" s="17" t="str">
        <f t="shared" si="4"/>
        <v/>
      </c>
      <c r="I103" s="18" t="str">
        <f>IF(OR(F103="",B103="",C103=""),"",IFERROR(IF(C103="Giờ",INDEX('Bảng giá'!$B$6:$B$15,MATCH(B103,'Bảng giá'!$A$6:$A$15,0))+(G103-1)*INDEX('Bảng giá'!$C$6:$C$15,MATCH(B103,'Bảng giá'!$A$6:$A$15,0)),IF(C103="Đêm",INDEX('Bảng giá'!$D$6:$D$15,MATCH(B103,'Bảng giá'!$A$6:$A$15,0))*H103,INDEX('Bảng giá'!$E$6:$E$15,MATCH(B103,'Bảng giá'!$A$6:$A$15,0))*H103)),"Chưa có giá"))</f>
        <v/>
      </c>
      <c r="J103" s="15"/>
      <c r="K103" s="15"/>
      <c r="L103" s="18" t="str">
        <f t="shared" si="5"/>
        <v/>
      </c>
      <c r="M103" s="14"/>
    </row>
    <row r="104" spans="1:13" x14ac:dyDescent="0.25">
      <c r="A104" s="14"/>
      <c r="B104" s="14"/>
      <c r="C104" s="14"/>
      <c r="D104" s="16"/>
      <c r="E104" s="16"/>
      <c r="F104" s="17" t="str">
        <f t="shared" si="3"/>
        <v/>
      </c>
      <c r="G104" s="17" t="str">
        <f>IF(OR(F104="",C104&lt;&gt;"Giờ"),"",MAX(1,ROUNDUP((F104-'Bảng giá'!$D$3)/60,0)))</f>
        <v/>
      </c>
      <c r="H104" s="17" t="str">
        <f t="shared" si="4"/>
        <v/>
      </c>
      <c r="I104" s="18" t="str">
        <f>IF(OR(F104="",B104="",C104=""),"",IFERROR(IF(C104="Giờ",INDEX('Bảng giá'!$B$6:$B$15,MATCH(B104,'Bảng giá'!$A$6:$A$15,0))+(G104-1)*INDEX('Bảng giá'!$C$6:$C$15,MATCH(B104,'Bảng giá'!$A$6:$A$15,0)),IF(C104="Đêm",INDEX('Bảng giá'!$D$6:$D$15,MATCH(B104,'Bảng giá'!$A$6:$A$15,0))*H104,INDEX('Bảng giá'!$E$6:$E$15,MATCH(B104,'Bảng giá'!$A$6:$A$15,0))*H104)),"Chưa có giá"))</f>
        <v/>
      </c>
      <c r="J104" s="15"/>
      <c r="K104" s="15"/>
      <c r="L104" s="18" t="str">
        <f t="shared" si="5"/>
        <v/>
      </c>
      <c r="M104" s="14"/>
    </row>
    <row r="105" spans="1:13" x14ac:dyDescent="0.25">
      <c r="A105" s="14"/>
      <c r="B105" s="14"/>
      <c r="C105" s="14"/>
      <c r="D105" s="16"/>
      <c r="E105" s="16"/>
      <c r="F105" s="17" t="str">
        <f t="shared" si="3"/>
        <v/>
      </c>
      <c r="G105" s="17" t="str">
        <f>IF(OR(F105="",C105&lt;&gt;"Giờ"),"",MAX(1,ROUNDUP((F105-'Bảng giá'!$D$3)/60,0)))</f>
        <v/>
      </c>
      <c r="H105" s="17" t="str">
        <f t="shared" si="4"/>
        <v/>
      </c>
      <c r="I105" s="18" t="str">
        <f>IF(OR(F105="",B105="",C105=""),"",IFERROR(IF(C105="Giờ",INDEX('Bảng giá'!$B$6:$B$15,MATCH(B105,'Bảng giá'!$A$6:$A$15,0))+(G105-1)*INDEX('Bảng giá'!$C$6:$C$15,MATCH(B105,'Bảng giá'!$A$6:$A$15,0)),IF(C105="Đêm",INDEX('Bảng giá'!$D$6:$D$15,MATCH(B105,'Bảng giá'!$A$6:$A$15,0))*H105,INDEX('Bảng giá'!$E$6:$E$15,MATCH(B105,'Bảng giá'!$A$6:$A$15,0))*H105)),"Chưa có giá"))</f>
        <v/>
      </c>
      <c r="J105" s="15"/>
      <c r="K105" s="15"/>
      <c r="L105" s="18" t="str">
        <f t="shared" si="5"/>
        <v/>
      </c>
      <c r="M105" s="14"/>
    </row>
    <row r="106" spans="1:13" x14ac:dyDescent="0.25">
      <c r="A106" s="14"/>
      <c r="B106" s="14"/>
      <c r="C106" s="14"/>
      <c r="D106" s="16"/>
      <c r="E106" s="16"/>
      <c r="F106" s="17" t="str">
        <f t="shared" si="3"/>
        <v/>
      </c>
      <c r="G106" s="17" t="str">
        <f>IF(OR(F106="",C106&lt;&gt;"Giờ"),"",MAX(1,ROUNDUP((F106-'Bảng giá'!$D$3)/60,0)))</f>
        <v/>
      </c>
      <c r="H106" s="17" t="str">
        <f t="shared" si="4"/>
        <v/>
      </c>
      <c r="I106" s="18" t="str">
        <f>IF(OR(F106="",B106="",C106=""),"",IFERROR(IF(C106="Giờ",INDEX('Bảng giá'!$B$6:$B$15,MATCH(B106,'Bảng giá'!$A$6:$A$15,0))+(G106-1)*INDEX('Bảng giá'!$C$6:$C$15,MATCH(B106,'Bảng giá'!$A$6:$A$15,0)),IF(C106="Đêm",INDEX('Bảng giá'!$D$6:$D$15,MATCH(B106,'Bảng giá'!$A$6:$A$15,0))*H106,INDEX('Bảng giá'!$E$6:$E$15,MATCH(B106,'Bảng giá'!$A$6:$A$15,0))*H106)),"Chưa có giá"))</f>
        <v/>
      </c>
      <c r="J106" s="15"/>
      <c r="K106" s="15"/>
      <c r="L106" s="18" t="str">
        <f t="shared" si="5"/>
        <v/>
      </c>
      <c r="M106" s="14"/>
    </row>
    <row r="107" spans="1:13" x14ac:dyDescent="0.25">
      <c r="A107" s="14"/>
      <c r="B107" s="14"/>
      <c r="C107" s="14"/>
      <c r="D107" s="16"/>
      <c r="E107" s="16"/>
      <c r="F107" s="17" t="str">
        <f t="shared" si="3"/>
        <v/>
      </c>
      <c r="G107" s="17" t="str">
        <f>IF(OR(F107="",C107&lt;&gt;"Giờ"),"",MAX(1,ROUNDUP((F107-'Bảng giá'!$D$3)/60,0)))</f>
        <v/>
      </c>
      <c r="H107" s="17" t="str">
        <f t="shared" si="4"/>
        <v/>
      </c>
      <c r="I107" s="18" t="str">
        <f>IF(OR(F107="",B107="",C107=""),"",IFERROR(IF(C107="Giờ",INDEX('Bảng giá'!$B$6:$B$15,MATCH(B107,'Bảng giá'!$A$6:$A$15,0))+(G107-1)*INDEX('Bảng giá'!$C$6:$C$15,MATCH(B107,'Bảng giá'!$A$6:$A$15,0)),IF(C107="Đêm",INDEX('Bảng giá'!$D$6:$D$15,MATCH(B107,'Bảng giá'!$A$6:$A$15,0))*H107,INDEX('Bảng giá'!$E$6:$E$15,MATCH(B107,'Bảng giá'!$A$6:$A$15,0))*H107)),"Chưa có giá"))</f>
        <v/>
      </c>
      <c r="J107" s="15"/>
      <c r="K107" s="15"/>
      <c r="L107" s="18" t="str">
        <f t="shared" si="5"/>
        <v/>
      </c>
      <c r="M107" s="14"/>
    </row>
    <row r="108" spans="1:13" x14ac:dyDescent="0.25">
      <c r="A108" s="14"/>
      <c r="B108" s="14"/>
      <c r="C108" s="14"/>
      <c r="D108" s="16"/>
      <c r="E108" s="16"/>
      <c r="F108" s="17" t="str">
        <f t="shared" si="3"/>
        <v/>
      </c>
      <c r="G108" s="17" t="str">
        <f>IF(OR(F108="",C108&lt;&gt;"Giờ"),"",MAX(1,ROUNDUP((F108-'Bảng giá'!$D$3)/60,0)))</f>
        <v/>
      </c>
      <c r="H108" s="17" t="str">
        <f t="shared" si="4"/>
        <v/>
      </c>
      <c r="I108" s="18" t="str">
        <f>IF(OR(F108="",B108="",C108=""),"",IFERROR(IF(C108="Giờ",INDEX('Bảng giá'!$B$6:$B$15,MATCH(B108,'Bảng giá'!$A$6:$A$15,0))+(G108-1)*INDEX('Bảng giá'!$C$6:$C$15,MATCH(B108,'Bảng giá'!$A$6:$A$15,0)),IF(C108="Đêm",INDEX('Bảng giá'!$D$6:$D$15,MATCH(B108,'Bảng giá'!$A$6:$A$15,0))*H108,INDEX('Bảng giá'!$E$6:$E$15,MATCH(B108,'Bảng giá'!$A$6:$A$15,0))*H108)),"Chưa có giá"))</f>
        <v/>
      </c>
      <c r="J108" s="15"/>
      <c r="K108" s="15"/>
      <c r="L108" s="18" t="str">
        <f t="shared" si="5"/>
        <v/>
      </c>
      <c r="M108" s="14"/>
    </row>
    <row r="109" spans="1:13" x14ac:dyDescent="0.25">
      <c r="A109" s="14"/>
      <c r="B109" s="14"/>
      <c r="C109" s="14"/>
      <c r="D109" s="16"/>
      <c r="E109" s="16"/>
      <c r="F109" s="17" t="str">
        <f t="shared" si="3"/>
        <v/>
      </c>
      <c r="G109" s="17" t="str">
        <f>IF(OR(F109="",C109&lt;&gt;"Giờ"),"",MAX(1,ROUNDUP((F109-'Bảng giá'!$D$3)/60,0)))</f>
        <v/>
      </c>
      <c r="H109" s="17" t="str">
        <f t="shared" si="4"/>
        <v/>
      </c>
      <c r="I109" s="18" t="str">
        <f>IF(OR(F109="",B109="",C109=""),"",IFERROR(IF(C109="Giờ",INDEX('Bảng giá'!$B$6:$B$15,MATCH(B109,'Bảng giá'!$A$6:$A$15,0))+(G109-1)*INDEX('Bảng giá'!$C$6:$C$15,MATCH(B109,'Bảng giá'!$A$6:$A$15,0)),IF(C109="Đêm",INDEX('Bảng giá'!$D$6:$D$15,MATCH(B109,'Bảng giá'!$A$6:$A$15,0))*H109,INDEX('Bảng giá'!$E$6:$E$15,MATCH(B109,'Bảng giá'!$A$6:$A$15,0))*H109)),"Chưa có giá"))</f>
        <v/>
      </c>
      <c r="J109" s="15"/>
      <c r="K109" s="15"/>
      <c r="L109" s="18" t="str">
        <f t="shared" si="5"/>
        <v/>
      </c>
      <c r="M109" s="14"/>
    </row>
    <row r="110" spans="1:13" x14ac:dyDescent="0.25">
      <c r="A110" s="14"/>
      <c r="B110" s="14"/>
      <c r="C110" s="14"/>
      <c r="D110" s="16"/>
      <c r="E110" s="16"/>
      <c r="F110" s="17" t="str">
        <f t="shared" si="3"/>
        <v/>
      </c>
      <c r="G110" s="17" t="str">
        <f>IF(OR(F110="",C110&lt;&gt;"Giờ"),"",MAX(1,ROUNDUP((F110-'Bảng giá'!$D$3)/60,0)))</f>
        <v/>
      </c>
      <c r="H110" s="17" t="str">
        <f t="shared" si="4"/>
        <v/>
      </c>
      <c r="I110" s="18" t="str">
        <f>IF(OR(F110="",B110="",C110=""),"",IFERROR(IF(C110="Giờ",INDEX('Bảng giá'!$B$6:$B$15,MATCH(B110,'Bảng giá'!$A$6:$A$15,0))+(G110-1)*INDEX('Bảng giá'!$C$6:$C$15,MATCH(B110,'Bảng giá'!$A$6:$A$15,0)),IF(C110="Đêm",INDEX('Bảng giá'!$D$6:$D$15,MATCH(B110,'Bảng giá'!$A$6:$A$15,0))*H110,INDEX('Bảng giá'!$E$6:$E$15,MATCH(B110,'Bảng giá'!$A$6:$A$15,0))*H110)),"Chưa có giá"))</f>
        <v/>
      </c>
      <c r="J110" s="15"/>
      <c r="K110" s="15"/>
      <c r="L110" s="18" t="str">
        <f t="shared" si="5"/>
        <v/>
      </c>
      <c r="M110" s="14"/>
    </row>
    <row r="111" spans="1:13" x14ac:dyDescent="0.25">
      <c r="A111" s="14"/>
      <c r="B111" s="14"/>
      <c r="C111" s="14"/>
      <c r="D111" s="16"/>
      <c r="E111" s="16"/>
      <c r="F111" s="17" t="str">
        <f t="shared" si="3"/>
        <v/>
      </c>
      <c r="G111" s="17" t="str">
        <f>IF(OR(F111="",C111&lt;&gt;"Giờ"),"",MAX(1,ROUNDUP((F111-'Bảng giá'!$D$3)/60,0)))</f>
        <v/>
      </c>
      <c r="H111" s="17" t="str">
        <f t="shared" si="4"/>
        <v/>
      </c>
      <c r="I111" s="18" t="str">
        <f>IF(OR(F111="",B111="",C111=""),"",IFERROR(IF(C111="Giờ",INDEX('Bảng giá'!$B$6:$B$15,MATCH(B111,'Bảng giá'!$A$6:$A$15,0))+(G111-1)*INDEX('Bảng giá'!$C$6:$C$15,MATCH(B111,'Bảng giá'!$A$6:$A$15,0)),IF(C111="Đêm",INDEX('Bảng giá'!$D$6:$D$15,MATCH(B111,'Bảng giá'!$A$6:$A$15,0))*H111,INDEX('Bảng giá'!$E$6:$E$15,MATCH(B111,'Bảng giá'!$A$6:$A$15,0))*H111)),"Chưa có giá"))</f>
        <v/>
      </c>
      <c r="J111" s="15"/>
      <c r="K111" s="15"/>
      <c r="L111" s="18" t="str">
        <f t="shared" si="5"/>
        <v/>
      </c>
      <c r="M111" s="14"/>
    </row>
    <row r="112" spans="1:13" x14ac:dyDescent="0.25">
      <c r="A112" s="14"/>
      <c r="B112" s="14"/>
      <c r="C112" s="14"/>
      <c r="D112" s="16"/>
      <c r="E112" s="16"/>
      <c r="F112" s="17" t="str">
        <f t="shared" si="3"/>
        <v/>
      </c>
      <c r="G112" s="17" t="str">
        <f>IF(OR(F112="",C112&lt;&gt;"Giờ"),"",MAX(1,ROUNDUP((F112-'Bảng giá'!$D$3)/60,0)))</f>
        <v/>
      </c>
      <c r="H112" s="17" t="str">
        <f t="shared" si="4"/>
        <v/>
      </c>
      <c r="I112" s="18" t="str">
        <f>IF(OR(F112="",B112="",C112=""),"",IFERROR(IF(C112="Giờ",INDEX('Bảng giá'!$B$6:$B$15,MATCH(B112,'Bảng giá'!$A$6:$A$15,0))+(G112-1)*INDEX('Bảng giá'!$C$6:$C$15,MATCH(B112,'Bảng giá'!$A$6:$A$15,0)),IF(C112="Đêm",INDEX('Bảng giá'!$D$6:$D$15,MATCH(B112,'Bảng giá'!$A$6:$A$15,0))*H112,INDEX('Bảng giá'!$E$6:$E$15,MATCH(B112,'Bảng giá'!$A$6:$A$15,0))*H112)),"Chưa có giá"))</f>
        <v/>
      </c>
      <c r="J112" s="15"/>
      <c r="K112" s="15"/>
      <c r="L112" s="18" t="str">
        <f t="shared" si="5"/>
        <v/>
      </c>
      <c r="M112" s="14"/>
    </row>
    <row r="113" spans="1:13" x14ac:dyDescent="0.25">
      <c r="A113" s="14"/>
      <c r="B113" s="14"/>
      <c r="C113" s="14"/>
      <c r="D113" s="16"/>
      <c r="E113" s="16"/>
      <c r="F113" s="17" t="str">
        <f t="shared" si="3"/>
        <v/>
      </c>
      <c r="G113" s="17" t="str">
        <f>IF(OR(F113="",C113&lt;&gt;"Giờ"),"",MAX(1,ROUNDUP((F113-'Bảng giá'!$D$3)/60,0)))</f>
        <v/>
      </c>
      <c r="H113" s="17" t="str">
        <f t="shared" si="4"/>
        <v/>
      </c>
      <c r="I113" s="18" t="str">
        <f>IF(OR(F113="",B113="",C113=""),"",IFERROR(IF(C113="Giờ",INDEX('Bảng giá'!$B$6:$B$15,MATCH(B113,'Bảng giá'!$A$6:$A$15,0))+(G113-1)*INDEX('Bảng giá'!$C$6:$C$15,MATCH(B113,'Bảng giá'!$A$6:$A$15,0)),IF(C113="Đêm",INDEX('Bảng giá'!$D$6:$D$15,MATCH(B113,'Bảng giá'!$A$6:$A$15,0))*H113,INDEX('Bảng giá'!$E$6:$E$15,MATCH(B113,'Bảng giá'!$A$6:$A$15,0))*H113)),"Chưa có giá"))</f>
        <v/>
      </c>
      <c r="J113" s="15"/>
      <c r="K113" s="15"/>
      <c r="L113" s="18" t="str">
        <f t="shared" si="5"/>
        <v/>
      </c>
      <c r="M113" s="14"/>
    </row>
    <row r="114" spans="1:13" x14ac:dyDescent="0.25">
      <c r="A114" s="14"/>
      <c r="B114" s="14"/>
      <c r="C114" s="14"/>
      <c r="D114" s="16"/>
      <c r="E114" s="16"/>
      <c r="F114" s="17" t="str">
        <f t="shared" si="3"/>
        <v/>
      </c>
      <c r="G114" s="17" t="str">
        <f>IF(OR(F114="",C114&lt;&gt;"Giờ"),"",MAX(1,ROUNDUP((F114-'Bảng giá'!$D$3)/60,0)))</f>
        <v/>
      </c>
      <c r="H114" s="17" t="str">
        <f t="shared" si="4"/>
        <v/>
      </c>
      <c r="I114" s="18" t="str">
        <f>IF(OR(F114="",B114="",C114=""),"",IFERROR(IF(C114="Giờ",INDEX('Bảng giá'!$B$6:$B$15,MATCH(B114,'Bảng giá'!$A$6:$A$15,0))+(G114-1)*INDEX('Bảng giá'!$C$6:$C$15,MATCH(B114,'Bảng giá'!$A$6:$A$15,0)),IF(C114="Đêm",INDEX('Bảng giá'!$D$6:$D$15,MATCH(B114,'Bảng giá'!$A$6:$A$15,0))*H114,INDEX('Bảng giá'!$E$6:$E$15,MATCH(B114,'Bảng giá'!$A$6:$A$15,0))*H114)),"Chưa có giá"))</f>
        <v/>
      </c>
      <c r="J114" s="15"/>
      <c r="K114" s="15"/>
      <c r="L114" s="18" t="str">
        <f t="shared" si="5"/>
        <v/>
      </c>
      <c r="M114" s="14"/>
    </row>
    <row r="115" spans="1:13" x14ac:dyDescent="0.25">
      <c r="A115" s="14"/>
      <c r="B115" s="14"/>
      <c r="C115" s="14"/>
      <c r="D115" s="16"/>
      <c r="E115" s="16"/>
      <c r="F115" s="17" t="str">
        <f t="shared" si="3"/>
        <v/>
      </c>
      <c r="G115" s="17" t="str">
        <f>IF(OR(F115="",C115&lt;&gt;"Giờ"),"",MAX(1,ROUNDUP((F115-'Bảng giá'!$D$3)/60,0)))</f>
        <v/>
      </c>
      <c r="H115" s="17" t="str">
        <f t="shared" si="4"/>
        <v/>
      </c>
      <c r="I115" s="18" t="str">
        <f>IF(OR(F115="",B115="",C115=""),"",IFERROR(IF(C115="Giờ",INDEX('Bảng giá'!$B$6:$B$15,MATCH(B115,'Bảng giá'!$A$6:$A$15,0))+(G115-1)*INDEX('Bảng giá'!$C$6:$C$15,MATCH(B115,'Bảng giá'!$A$6:$A$15,0)),IF(C115="Đêm",INDEX('Bảng giá'!$D$6:$D$15,MATCH(B115,'Bảng giá'!$A$6:$A$15,0))*H115,INDEX('Bảng giá'!$E$6:$E$15,MATCH(B115,'Bảng giá'!$A$6:$A$15,0))*H115)),"Chưa có giá"))</f>
        <v/>
      </c>
      <c r="J115" s="15"/>
      <c r="K115" s="15"/>
      <c r="L115" s="18" t="str">
        <f t="shared" si="5"/>
        <v/>
      </c>
      <c r="M115" s="14"/>
    </row>
    <row r="116" spans="1:13" x14ac:dyDescent="0.25">
      <c r="A116" s="14"/>
      <c r="B116" s="14"/>
      <c r="C116" s="14"/>
      <c r="D116" s="16"/>
      <c r="E116" s="16"/>
      <c r="F116" s="17" t="str">
        <f t="shared" si="3"/>
        <v/>
      </c>
      <c r="G116" s="17" t="str">
        <f>IF(OR(F116="",C116&lt;&gt;"Giờ"),"",MAX(1,ROUNDUP((F116-'Bảng giá'!$D$3)/60,0)))</f>
        <v/>
      </c>
      <c r="H116" s="17" t="str">
        <f t="shared" si="4"/>
        <v/>
      </c>
      <c r="I116" s="18" t="str">
        <f>IF(OR(F116="",B116="",C116=""),"",IFERROR(IF(C116="Giờ",INDEX('Bảng giá'!$B$6:$B$15,MATCH(B116,'Bảng giá'!$A$6:$A$15,0))+(G116-1)*INDEX('Bảng giá'!$C$6:$C$15,MATCH(B116,'Bảng giá'!$A$6:$A$15,0)),IF(C116="Đêm",INDEX('Bảng giá'!$D$6:$D$15,MATCH(B116,'Bảng giá'!$A$6:$A$15,0))*H116,INDEX('Bảng giá'!$E$6:$E$15,MATCH(B116,'Bảng giá'!$A$6:$A$15,0))*H116)),"Chưa có giá"))</f>
        <v/>
      </c>
      <c r="J116" s="15"/>
      <c r="K116" s="15"/>
      <c r="L116" s="18" t="str">
        <f t="shared" si="5"/>
        <v/>
      </c>
      <c r="M116" s="14"/>
    </row>
    <row r="117" spans="1:13" x14ac:dyDescent="0.25">
      <c r="A117" s="14"/>
      <c r="B117" s="14"/>
      <c r="C117" s="14"/>
      <c r="D117" s="16"/>
      <c r="E117" s="16"/>
      <c r="F117" s="17" t="str">
        <f t="shared" si="3"/>
        <v/>
      </c>
      <c r="G117" s="17" t="str">
        <f>IF(OR(F117="",C117&lt;&gt;"Giờ"),"",MAX(1,ROUNDUP((F117-'Bảng giá'!$D$3)/60,0)))</f>
        <v/>
      </c>
      <c r="H117" s="17" t="str">
        <f t="shared" si="4"/>
        <v/>
      </c>
      <c r="I117" s="18" t="str">
        <f>IF(OR(F117="",B117="",C117=""),"",IFERROR(IF(C117="Giờ",INDEX('Bảng giá'!$B$6:$B$15,MATCH(B117,'Bảng giá'!$A$6:$A$15,0))+(G117-1)*INDEX('Bảng giá'!$C$6:$C$15,MATCH(B117,'Bảng giá'!$A$6:$A$15,0)),IF(C117="Đêm",INDEX('Bảng giá'!$D$6:$D$15,MATCH(B117,'Bảng giá'!$A$6:$A$15,0))*H117,INDEX('Bảng giá'!$E$6:$E$15,MATCH(B117,'Bảng giá'!$A$6:$A$15,0))*H117)),"Chưa có giá"))</f>
        <v/>
      </c>
      <c r="J117" s="15"/>
      <c r="K117" s="15"/>
      <c r="L117" s="18" t="str">
        <f t="shared" si="5"/>
        <v/>
      </c>
      <c r="M117" s="14"/>
    </row>
    <row r="118" spans="1:13" x14ac:dyDescent="0.25">
      <c r="A118" s="14"/>
      <c r="B118" s="14"/>
      <c r="C118" s="14"/>
      <c r="D118" s="16"/>
      <c r="E118" s="16"/>
      <c r="F118" s="17" t="str">
        <f t="shared" si="3"/>
        <v/>
      </c>
      <c r="G118" s="17" t="str">
        <f>IF(OR(F118="",C118&lt;&gt;"Giờ"),"",MAX(1,ROUNDUP((F118-'Bảng giá'!$D$3)/60,0)))</f>
        <v/>
      </c>
      <c r="H118" s="17" t="str">
        <f t="shared" si="4"/>
        <v/>
      </c>
      <c r="I118" s="18" t="str">
        <f>IF(OR(F118="",B118="",C118=""),"",IFERROR(IF(C118="Giờ",INDEX('Bảng giá'!$B$6:$B$15,MATCH(B118,'Bảng giá'!$A$6:$A$15,0))+(G118-1)*INDEX('Bảng giá'!$C$6:$C$15,MATCH(B118,'Bảng giá'!$A$6:$A$15,0)),IF(C118="Đêm",INDEX('Bảng giá'!$D$6:$D$15,MATCH(B118,'Bảng giá'!$A$6:$A$15,0))*H118,INDEX('Bảng giá'!$E$6:$E$15,MATCH(B118,'Bảng giá'!$A$6:$A$15,0))*H118)),"Chưa có giá"))</f>
        <v/>
      </c>
      <c r="J118" s="15"/>
      <c r="K118" s="15"/>
      <c r="L118" s="18" t="str">
        <f t="shared" si="5"/>
        <v/>
      </c>
      <c r="M118" s="14"/>
    </row>
    <row r="119" spans="1:13" x14ac:dyDescent="0.25">
      <c r="A119" s="14"/>
      <c r="B119" s="14"/>
      <c r="C119" s="14"/>
      <c r="D119" s="16"/>
      <c r="E119" s="16"/>
      <c r="F119" s="17" t="str">
        <f t="shared" si="3"/>
        <v/>
      </c>
      <c r="G119" s="17" t="str">
        <f>IF(OR(F119="",C119&lt;&gt;"Giờ"),"",MAX(1,ROUNDUP((F119-'Bảng giá'!$D$3)/60,0)))</f>
        <v/>
      </c>
      <c r="H119" s="17" t="str">
        <f t="shared" si="4"/>
        <v/>
      </c>
      <c r="I119" s="18" t="str">
        <f>IF(OR(F119="",B119="",C119=""),"",IFERROR(IF(C119="Giờ",INDEX('Bảng giá'!$B$6:$B$15,MATCH(B119,'Bảng giá'!$A$6:$A$15,0))+(G119-1)*INDEX('Bảng giá'!$C$6:$C$15,MATCH(B119,'Bảng giá'!$A$6:$A$15,0)),IF(C119="Đêm",INDEX('Bảng giá'!$D$6:$D$15,MATCH(B119,'Bảng giá'!$A$6:$A$15,0))*H119,INDEX('Bảng giá'!$E$6:$E$15,MATCH(B119,'Bảng giá'!$A$6:$A$15,0))*H119)),"Chưa có giá"))</f>
        <v/>
      </c>
      <c r="J119" s="15"/>
      <c r="K119" s="15"/>
      <c r="L119" s="18" t="str">
        <f t="shared" si="5"/>
        <v/>
      </c>
      <c r="M119" s="14"/>
    </row>
    <row r="120" spans="1:13" x14ac:dyDescent="0.25">
      <c r="A120" s="14"/>
      <c r="B120" s="14"/>
      <c r="C120" s="14"/>
      <c r="D120" s="16"/>
      <c r="E120" s="16"/>
      <c r="F120" s="17" t="str">
        <f t="shared" si="3"/>
        <v/>
      </c>
      <c r="G120" s="17" t="str">
        <f>IF(OR(F120="",C120&lt;&gt;"Giờ"),"",MAX(1,ROUNDUP((F120-'Bảng giá'!$D$3)/60,0)))</f>
        <v/>
      </c>
      <c r="H120" s="17" t="str">
        <f t="shared" si="4"/>
        <v/>
      </c>
      <c r="I120" s="18" t="str">
        <f>IF(OR(F120="",B120="",C120=""),"",IFERROR(IF(C120="Giờ",INDEX('Bảng giá'!$B$6:$B$15,MATCH(B120,'Bảng giá'!$A$6:$A$15,0))+(G120-1)*INDEX('Bảng giá'!$C$6:$C$15,MATCH(B120,'Bảng giá'!$A$6:$A$15,0)),IF(C120="Đêm",INDEX('Bảng giá'!$D$6:$D$15,MATCH(B120,'Bảng giá'!$A$6:$A$15,0))*H120,INDEX('Bảng giá'!$E$6:$E$15,MATCH(B120,'Bảng giá'!$A$6:$A$15,0))*H120)),"Chưa có giá"))</f>
        <v/>
      </c>
      <c r="J120" s="15"/>
      <c r="K120" s="15"/>
      <c r="L120" s="18" t="str">
        <f t="shared" si="5"/>
        <v/>
      </c>
      <c r="M120" s="14"/>
    </row>
    <row r="121" spans="1:13" x14ac:dyDescent="0.25">
      <c r="A121" s="14"/>
      <c r="B121" s="14"/>
      <c r="C121" s="14"/>
      <c r="D121" s="16"/>
      <c r="E121" s="16"/>
      <c r="F121" s="17" t="str">
        <f t="shared" si="3"/>
        <v/>
      </c>
      <c r="G121" s="17" t="str">
        <f>IF(OR(F121="",C121&lt;&gt;"Giờ"),"",MAX(1,ROUNDUP((F121-'Bảng giá'!$D$3)/60,0)))</f>
        <v/>
      </c>
      <c r="H121" s="17" t="str">
        <f t="shared" si="4"/>
        <v/>
      </c>
      <c r="I121" s="18" t="str">
        <f>IF(OR(F121="",B121="",C121=""),"",IFERROR(IF(C121="Giờ",INDEX('Bảng giá'!$B$6:$B$15,MATCH(B121,'Bảng giá'!$A$6:$A$15,0))+(G121-1)*INDEX('Bảng giá'!$C$6:$C$15,MATCH(B121,'Bảng giá'!$A$6:$A$15,0)),IF(C121="Đêm",INDEX('Bảng giá'!$D$6:$D$15,MATCH(B121,'Bảng giá'!$A$6:$A$15,0))*H121,INDEX('Bảng giá'!$E$6:$E$15,MATCH(B121,'Bảng giá'!$A$6:$A$15,0))*H121)),"Chưa có giá"))</f>
        <v/>
      </c>
      <c r="J121" s="15"/>
      <c r="K121" s="15"/>
      <c r="L121" s="18" t="str">
        <f t="shared" si="5"/>
        <v/>
      </c>
      <c r="M121" s="14"/>
    </row>
    <row r="122" spans="1:13" x14ac:dyDescent="0.25">
      <c r="A122" s="14"/>
      <c r="B122" s="14"/>
      <c r="C122" s="14"/>
      <c r="D122" s="16"/>
      <c r="E122" s="16"/>
      <c r="F122" s="17" t="str">
        <f t="shared" si="3"/>
        <v/>
      </c>
      <c r="G122" s="17" t="str">
        <f>IF(OR(F122="",C122&lt;&gt;"Giờ"),"",MAX(1,ROUNDUP((F122-'Bảng giá'!$D$3)/60,0)))</f>
        <v/>
      </c>
      <c r="H122" s="17" t="str">
        <f t="shared" si="4"/>
        <v/>
      </c>
      <c r="I122" s="18" t="str">
        <f>IF(OR(F122="",B122="",C122=""),"",IFERROR(IF(C122="Giờ",INDEX('Bảng giá'!$B$6:$B$15,MATCH(B122,'Bảng giá'!$A$6:$A$15,0))+(G122-1)*INDEX('Bảng giá'!$C$6:$C$15,MATCH(B122,'Bảng giá'!$A$6:$A$15,0)),IF(C122="Đêm",INDEX('Bảng giá'!$D$6:$D$15,MATCH(B122,'Bảng giá'!$A$6:$A$15,0))*H122,INDEX('Bảng giá'!$E$6:$E$15,MATCH(B122,'Bảng giá'!$A$6:$A$15,0))*H122)),"Chưa có giá"))</f>
        <v/>
      </c>
      <c r="J122" s="15"/>
      <c r="K122" s="15"/>
      <c r="L122" s="18" t="str">
        <f t="shared" si="5"/>
        <v/>
      </c>
      <c r="M122" s="14"/>
    </row>
    <row r="123" spans="1:13" x14ac:dyDescent="0.25">
      <c r="A123" s="14"/>
      <c r="B123" s="14"/>
      <c r="C123" s="14"/>
      <c r="D123" s="16"/>
      <c r="E123" s="16"/>
      <c r="F123" s="17" t="str">
        <f t="shared" si="3"/>
        <v/>
      </c>
      <c r="G123" s="17" t="str">
        <f>IF(OR(F123="",C123&lt;&gt;"Giờ"),"",MAX(1,ROUNDUP((F123-'Bảng giá'!$D$3)/60,0)))</f>
        <v/>
      </c>
      <c r="H123" s="17" t="str">
        <f t="shared" si="4"/>
        <v/>
      </c>
      <c r="I123" s="18" t="str">
        <f>IF(OR(F123="",B123="",C123=""),"",IFERROR(IF(C123="Giờ",INDEX('Bảng giá'!$B$6:$B$15,MATCH(B123,'Bảng giá'!$A$6:$A$15,0))+(G123-1)*INDEX('Bảng giá'!$C$6:$C$15,MATCH(B123,'Bảng giá'!$A$6:$A$15,0)),IF(C123="Đêm",INDEX('Bảng giá'!$D$6:$D$15,MATCH(B123,'Bảng giá'!$A$6:$A$15,0))*H123,INDEX('Bảng giá'!$E$6:$E$15,MATCH(B123,'Bảng giá'!$A$6:$A$15,0))*H123)),"Chưa có giá"))</f>
        <v/>
      </c>
      <c r="J123" s="15"/>
      <c r="K123" s="15"/>
      <c r="L123" s="18" t="str">
        <f t="shared" si="5"/>
        <v/>
      </c>
      <c r="M123" s="14"/>
    </row>
    <row r="124" spans="1:13" x14ac:dyDescent="0.25">
      <c r="A124" s="14"/>
      <c r="B124" s="14"/>
      <c r="C124" s="14"/>
      <c r="D124" s="16"/>
      <c r="E124" s="16"/>
      <c r="F124" s="17" t="str">
        <f t="shared" si="3"/>
        <v/>
      </c>
      <c r="G124" s="17" t="str">
        <f>IF(OR(F124="",C124&lt;&gt;"Giờ"),"",MAX(1,ROUNDUP((F124-'Bảng giá'!$D$3)/60,0)))</f>
        <v/>
      </c>
      <c r="H124" s="17" t="str">
        <f t="shared" si="4"/>
        <v/>
      </c>
      <c r="I124" s="18" t="str">
        <f>IF(OR(F124="",B124="",C124=""),"",IFERROR(IF(C124="Giờ",INDEX('Bảng giá'!$B$6:$B$15,MATCH(B124,'Bảng giá'!$A$6:$A$15,0))+(G124-1)*INDEX('Bảng giá'!$C$6:$C$15,MATCH(B124,'Bảng giá'!$A$6:$A$15,0)),IF(C124="Đêm",INDEX('Bảng giá'!$D$6:$D$15,MATCH(B124,'Bảng giá'!$A$6:$A$15,0))*H124,INDEX('Bảng giá'!$E$6:$E$15,MATCH(B124,'Bảng giá'!$A$6:$A$15,0))*H124)),"Chưa có giá"))</f>
        <v/>
      </c>
      <c r="J124" s="15"/>
      <c r="K124" s="15"/>
      <c r="L124" s="18" t="str">
        <f t="shared" si="5"/>
        <v/>
      </c>
      <c r="M124" s="14"/>
    </row>
    <row r="125" spans="1:13" x14ac:dyDescent="0.25">
      <c r="A125" s="14"/>
      <c r="B125" s="14"/>
      <c r="C125" s="14"/>
      <c r="D125" s="16"/>
      <c r="E125" s="16"/>
      <c r="F125" s="17" t="str">
        <f t="shared" si="3"/>
        <v/>
      </c>
      <c r="G125" s="17" t="str">
        <f>IF(OR(F125="",C125&lt;&gt;"Giờ"),"",MAX(1,ROUNDUP((F125-'Bảng giá'!$D$3)/60,0)))</f>
        <v/>
      </c>
      <c r="H125" s="17" t="str">
        <f t="shared" si="4"/>
        <v/>
      </c>
      <c r="I125" s="18" t="str">
        <f>IF(OR(F125="",B125="",C125=""),"",IFERROR(IF(C125="Giờ",INDEX('Bảng giá'!$B$6:$B$15,MATCH(B125,'Bảng giá'!$A$6:$A$15,0))+(G125-1)*INDEX('Bảng giá'!$C$6:$C$15,MATCH(B125,'Bảng giá'!$A$6:$A$15,0)),IF(C125="Đêm",INDEX('Bảng giá'!$D$6:$D$15,MATCH(B125,'Bảng giá'!$A$6:$A$15,0))*H125,INDEX('Bảng giá'!$E$6:$E$15,MATCH(B125,'Bảng giá'!$A$6:$A$15,0))*H125)),"Chưa có giá"))</f>
        <v/>
      </c>
      <c r="J125" s="15"/>
      <c r="K125" s="15"/>
      <c r="L125" s="18" t="str">
        <f t="shared" si="5"/>
        <v/>
      </c>
      <c r="M125" s="14"/>
    </row>
    <row r="126" spans="1:13" x14ac:dyDescent="0.25">
      <c r="A126" s="14"/>
      <c r="B126" s="14"/>
      <c r="C126" s="14"/>
      <c r="D126" s="16"/>
      <c r="E126" s="16"/>
      <c r="F126" s="17" t="str">
        <f t="shared" si="3"/>
        <v/>
      </c>
      <c r="G126" s="17" t="str">
        <f>IF(OR(F126="",C126&lt;&gt;"Giờ"),"",MAX(1,ROUNDUP((F126-'Bảng giá'!$D$3)/60,0)))</f>
        <v/>
      </c>
      <c r="H126" s="17" t="str">
        <f t="shared" si="4"/>
        <v/>
      </c>
      <c r="I126" s="18" t="str">
        <f>IF(OR(F126="",B126="",C126=""),"",IFERROR(IF(C126="Giờ",INDEX('Bảng giá'!$B$6:$B$15,MATCH(B126,'Bảng giá'!$A$6:$A$15,0))+(G126-1)*INDEX('Bảng giá'!$C$6:$C$15,MATCH(B126,'Bảng giá'!$A$6:$A$15,0)),IF(C126="Đêm",INDEX('Bảng giá'!$D$6:$D$15,MATCH(B126,'Bảng giá'!$A$6:$A$15,0))*H126,INDEX('Bảng giá'!$E$6:$E$15,MATCH(B126,'Bảng giá'!$A$6:$A$15,0))*H126)),"Chưa có giá"))</f>
        <v/>
      </c>
      <c r="J126" s="15"/>
      <c r="K126" s="15"/>
      <c r="L126" s="18" t="str">
        <f t="shared" si="5"/>
        <v/>
      </c>
      <c r="M126" s="14"/>
    </row>
    <row r="127" spans="1:13" x14ac:dyDescent="0.25">
      <c r="A127" s="14"/>
      <c r="B127" s="14"/>
      <c r="C127" s="14"/>
      <c r="D127" s="16"/>
      <c r="E127" s="16"/>
      <c r="F127" s="17" t="str">
        <f t="shared" si="3"/>
        <v/>
      </c>
      <c r="G127" s="17" t="str">
        <f>IF(OR(F127="",C127&lt;&gt;"Giờ"),"",MAX(1,ROUNDUP((F127-'Bảng giá'!$D$3)/60,0)))</f>
        <v/>
      </c>
      <c r="H127" s="17" t="str">
        <f t="shared" si="4"/>
        <v/>
      </c>
      <c r="I127" s="18" t="str">
        <f>IF(OR(F127="",B127="",C127=""),"",IFERROR(IF(C127="Giờ",INDEX('Bảng giá'!$B$6:$B$15,MATCH(B127,'Bảng giá'!$A$6:$A$15,0))+(G127-1)*INDEX('Bảng giá'!$C$6:$C$15,MATCH(B127,'Bảng giá'!$A$6:$A$15,0)),IF(C127="Đêm",INDEX('Bảng giá'!$D$6:$D$15,MATCH(B127,'Bảng giá'!$A$6:$A$15,0))*H127,INDEX('Bảng giá'!$E$6:$E$15,MATCH(B127,'Bảng giá'!$A$6:$A$15,0))*H127)),"Chưa có giá"))</f>
        <v/>
      </c>
      <c r="J127" s="15"/>
      <c r="K127" s="15"/>
      <c r="L127" s="18" t="str">
        <f t="shared" si="5"/>
        <v/>
      </c>
      <c r="M127" s="14"/>
    </row>
    <row r="128" spans="1:13" x14ac:dyDescent="0.25">
      <c r="A128" s="14"/>
      <c r="B128" s="14"/>
      <c r="C128" s="14"/>
      <c r="D128" s="16"/>
      <c r="E128" s="16"/>
      <c r="F128" s="17" t="str">
        <f t="shared" si="3"/>
        <v/>
      </c>
      <c r="G128" s="17" t="str">
        <f>IF(OR(F128="",C128&lt;&gt;"Giờ"),"",MAX(1,ROUNDUP((F128-'Bảng giá'!$D$3)/60,0)))</f>
        <v/>
      </c>
      <c r="H128" s="17" t="str">
        <f t="shared" si="4"/>
        <v/>
      </c>
      <c r="I128" s="18" t="str">
        <f>IF(OR(F128="",B128="",C128=""),"",IFERROR(IF(C128="Giờ",INDEX('Bảng giá'!$B$6:$B$15,MATCH(B128,'Bảng giá'!$A$6:$A$15,0))+(G128-1)*INDEX('Bảng giá'!$C$6:$C$15,MATCH(B128,'Bảng giá'!$A$6:$A$15,0)),IF(C128="Đêm",INDEX('Bảng giá'!$D$6:$D$15,MATCH(B128,'Bảng giá'!$A$6:$A$15,0))*H128,INDEX('Bảng giá'!$E$6:$E$15,MATCH(B128,'Bảng giá'!$A$6:$A$15,0))*H128)),"Chưa có giá"))</f>
        <v/>
      </c>
      <c r="J128" s="15"/>
      <c r="K128" s="15"/>
      <c r="L128" s="18" t="str">
        <f t="shared" si="5"/>
        <v/>
      </c>
      <c r="M128" s="14"/>
    </row>
    <row r="129" spans="1:13" x14ac:dyDescent="0.25">
      <c r="A129" s="14"/>
      <c r="B129" s="14"/>
      <c r="C129" s="14"/>
      <c r="D129" s="16"/>
      <c r="E129" s="16"/>
      <c r="F129" s="17" t="str">
        <f t="shared" si="3"/>
        <v/>
      </c>
      <c r="G129" s="17" t="str">
        <f>IF(OR(F129="",C129&lt;&gt;"Giờ"),"",MAX(1,ROUNDUP((F129-'Bảng giá'!$D$3)/60,0)))</f>
        <v/>
      </c>
      <c r="H129" s="17" t="str">
        <f t="shared" si="4"/>
        <v/>
      </c>
      <c r="I129" s="18" t="str">
        <f>IF(OR(F129="",B129="",C129=""),"",IFERROR(IF(C129="Giờ",INDEX('Bảng giá'!$B$6:$B$15,MATCH(B129,'Bảng giá'!$A$6:$A$15,0))+(G129-1)*INDEX('Bảng giá'!$C$6:$C$15,MATCH(B129,'Bảng giá'!$A$6:$A$15,0)),IF(C129="Đêm",INDEX('Bảng giá'!$D$6:$D$15,MATCH(B129,'Bảng giá'!$A$6:$A$15,0))*H129,INDEX('Bảng giá'!$E$6:$E$15,MATCH(B129,'Bảng giá'!$A$6:$A$15,0))*H129)),"Chưa có giá"))</f>
        <v/>
      </c>
      <c r="J129" s="15"/>
      <c r="K129" s="15"/>
      <c r="L129" s="18" t="str">
        <f t="shared" si="5"/>
        <v/>
      </c>
      <c r="M129" s="14"/>
    </row>
    <row r="130" spans="1:13" x14ac:dyDescent="0.25">
      <c r="A130" s="14"/>
      <c r="B130" s="14"/>
      <c r="C130" s="14"/>
      <c r="D130" s="16"/>
      <c r="E130" s="16"/>
      <c r="F130" s="17" t="str">
        <f t="shared" si="3"/>
        <v/>
      </c>
      <c r="G130" s="17" t="str">
        <f>IF(OR(F130="",C130&lt;&gt;"Giờ"),"",MAX(1,ROUNDUP((F130-'Bảng giá'!$D$3)/60,0)))</f>
        <v/>
      </c>
      <c r="H130" s="17" t="str">
        <f t="shared" si="4"/>
        <v/>
      </c>
      <c r="I130" s="18" t="str">
        <f>IF(OR(F130="",B130="",C130=""),"",IFERROR(IF(C130="Giờ",INDEX('Bảng giá'!$B$6:$B$15,MATCH(B130,'Bảng giá'!$A$6:$A$15,0))+(G130-1)*INDEX('Bảng giá'!$C$6:$C$15,MATCH(B130,'Bảng giá'!$A$6:$A$15,0)),IF(C130="Đêm",INDEX('Bảng giá'!$D$6:$D$15,MATCH(B130,'Bảng giá'!$A$6:$A$15,0))*H130,INDEX('Bảng giá'!$E$6:$E$15,MATCH(B130,'Bảng giá'!$A$6:$A$15,0))*H130)),"Chưa có giá"))</f>
        <v/>
      </c>
      <c r="J130" s="15"/>
      <c r="K130" s="15"/>
      <c r="L130" s="18" t="str">
        <f t="shared" si="5"/>
        <v/>
      </c>
      <c r="M130" s="14"/>
    </row>
    <row r="131" spans="1:13" x14ac:dyDescent="0.25">
      <c r="A131" s="14"/>
      <c r="B131" s="14"/>
      <c r="C131" s="14"/>
      <c r="D131" s="16"/>
      <c r="E131" s="16"/>
      <c r="F131" s="17" t="str">
        <f t="shared" si="3"/>
        <v/>
      </c>
      <c r="G131" s="17" t="str">
        <f>IF(OR(F131="",C131&lt;&gt;"Giờ"),"",MAX(1,ROUNDUP((F131-'Bảng giá'!$D$3)/60,0)))</f>
        <v/>
      </c>
      <c r="H131" s="17" t="str">
        <f t="shared" si="4"/>
        <v/>
      </c>
      <c r="I131" s="18" t="str">
        <f>IF(OR(F131="",B131="",C131=""),"",IFERROR(IF(C131="Giờ",INDEX('Bảng giá'!$B$6:$B$15,MATCH(B131,'Bảng giá'!$A$6:$A$15,0))+(G131-1)*INDEX('Bảng giá'!$C$6:$C$15,MATCH(B131,'Bảng giá'!$A$6:$A$15,0)),IF(C131="Đêm",INDEX('Bảng giá'!$D$6:$D$15,MATCH(B131,'Bảng giá'!$A$6:$A$15,0))*H131,INDEX('Bảng giá'!$E$6:$E$15,MATCH(B131,'Bảng giá'!$A$6:$A$15,0))*H131)),"Chưa có giá"))</f>
        <v/>
      </c>
      <c r="J131" s="15"/>
      <c r="K131" s="15"/>
      <c r="L131" s="18" t="str">
        <f t="shared" si="5"/>
        <v/>
      </c>
      <c r="M131" s="14"/>
    </row>
    <row r="132" spans="1:13" x14ac:dyDescent="0.25">
      <c r="A132" s="14"/>
      <c r="B132" s="14"/>
      <c r="C132" s="14"/>
      <c r="D132" s="16"/>
      <c r="E132" s="16"/>
      <c r="F132" s="17" t="str">
        <f t="shared" si="3"/>
        <v/>
      </c>
      <c r="G132" s="17" t="str">
        <f>IF(OR(F132="",C132&lt;&gt;"Giờ"),"",MAX(1,ROUNDUP((F132-'Bảng giá'!$D$3)/60,0)))</f>
        <v/>
      </c>
      <c r="H132" s="17" t="str">
        <f t="shared" si="4"/>
        <v/>
      </c>
      <c r="I132" s="18" t="str">
        <f>IF(OR(F132="",B132="",C132=""),"",IFERROR(IF(C132="Giờ",INDEX('Bảng giá'!$B$6:$B$15,MATCH(B132,'Bảng giá'!$A$6:$A$15,0))+(G132-1)*INDEX('Bảng giá'!$C$6:$C$15,MATCH(B132,'Bảng giá'!$A$6:$A$15,0)),IF(C132="Đêm",INDEX('Bảng giá'!$D$6:$D$15,MATCH(B132,'Bảng giá'!$A$6:$A$15,0))*H132,INDEX('Bảng giá'!$E$6:$E$15,MATCH(B132,'Bảng giá'!$A$6:$A$15,0))*H132)),"Chưa có giá"))</f>
        <v/>
      </c>
      <c r="J132" s="15"/>
      <c r="K132" s="15"/>
      <c r="L132" s="18" t="str">
        <f t="shared" si="5"/>
        <v/>
      </c>
      <c r="M132" s="14"/>
    </row>
    <row r="133" spans="1:13" x14ac:dyDescent="0.25">
      <c r="A133" s="14"/>
      <c r="B133" s="14"/>
      <c r="C133" s="14"/>
      <c r="D133" s="16"/>
      <c r="E133" s="16"/>
      <c r="F133" s="17" t="str">
        <f t="shared" ref="F133:F196" si="6">IF(OR(D133="",E133=""),"",MAX(0,ROUND((E133-D133)*1440,0)))</f>
        <v/>
      </c>
      <c r="G133" s="17" t="str">
        <f>IF(OR(F133="",C133&lt;&gt;"Giờ"),"",MAX(1,ROUNDUP((F133-'Bảng giá'!$D$3)/60,0)))</f>
        <v/>
      </c>
      <c r="H133" s="17" t="str">
        <f t="shared" ref="H133:H196" si="7">IF(OR(F133="",C133="",C133="Giờ"),"",MAX(1,ROUNDUP(F133/1440,0)))</f>
        <v/>
      </c>
      <c r="I133" s="18" t="str">
        <f>IF(OR(F133="",B133="",C133=""),"",IFERROR(IF(C133="Giờ",INDEX('Bảng giá'!$B$6:$B$15,MATCH(B133,'Bảng giá'!$A$6:$A$15,0))+(G133-1)*INDEX('Bảng giá'!$C$6:$C$15,MATCH(B133,'Bảng giá'!$A$6:$A$15,0)),IF(C133="Đêm",INDEX('Bảng giá'!$D$6:$D$15,MATCH(B133,'Bảng giá'!$A$6:$A$15,0))*H133,INDEX('Bảng giá'!$E$6:$E$15,MATCH(B133,'Bảng giá'!$A$6:$A$15,0))*H133)),"Chưa có giá"))</f>
        <v/>
      </c>
      <c r="J133" s="15"/>
      <c r="K133" s="15"/>
      <c r="L133" s="18" t="str">
        <f t="shared" ref="L133:L196" si="8">IF(I133="","",N(I133)+N(J133)+N(K133))</f>
        <v/>
      </c>
      <c r="M133" s="14"/>
    </row>
    <row r="134" spans="1:13" x14ac:dyDescent="0.25">
      <c r="A134" s="14"/>
      <c r="B134" s="14"/>
      <c r="C134" s="14"/>
      <c r="D134" s="16"/>
      <c r="E134" s="16"/>
      <c r="F134" s="17" t="str">
        <f t="shared" si="6"/>
        <v/>
      </c>
      <c r="G134" s="17" t="str">
        <f>IF(OR(F134="",C134&lt;&gt;"Giờ"),"",MAX(1,ROUNDUP((F134-'Bảng giá'!$D$3)/60,0)))</f>
        <v/>
      </c>
      <c r="H134" s="17" t="str">
        <f t="shared" si="7"/>
        <v/>
      </c>
      <c r="I134" s="18" t="str">
        <f>IF(OR(F134="",B134="",C134=""),"",IFERROR(IF(C134="Giờ",INDEX('Bảng giá'!$B$6:$B$15,MATCH(B134,'Bảng giá'!$A$6:$A$15,0))+(G134-1)*INDEX('Bảng giá'!$C$6:$C$15,MATCH(B134,'Bảng giá'!$A$6:$A$15,0)),IF(C134="Đêm",INDEX('Bảng giá'!$D$6:$D$15,MATCH(B134,'Bảng giá'!$A$6:$A$15,0))*H134,INDEX('Bảng giá'!$E$6:$E$15,MATCH(B134,'Bảng giá'!$A$6:$A$15,0))*H134)),"Chưa có giá"))</f>
        <v/>
      </c>
      <c r="J134" s="15"/>
      <c r="K134" s="15"/>
      <c r="L134" s="18" t="str">
        <f t="shared" si="8"/>
        <v/>
      </c>
      <c r="M134" s="14"/>
    </row>
    <row r="135" spans="1:13" x14ac:dyDescent="0.25">
      <c r="A135" s="14"/>
      <c r="B135" s="14"/>
      <c r="C135" s="14"/>
      <c r="D135" s="16"/>
      <c r="E135" s="16"/>
      <c r="F135" s="17" t="str">
        <f t="shared" si="6"/>
        <v/>
      </c>
      <c r="G135" s="17" t="str">
        <f>IF(OR(F135="",C135&lt;&gt;"Giờ"),"",MAX(1,ROUNDUP((F135-'Bảng giá'!$D$3)/60,0)))</f>
        <v/>
      </c>
      <c r="H135" s="17" t="str">
        <f t="shared" si="7"/>
        <v/>
      </c>
      <c r="I135" s="18" t="str">
        <f>IF(OR(F135="",B135="",C135=""),"",IFERROR(IF(C135="Giờ",INDEX('Bảng giá'!$B$6:$B$15,MATCH(B135,'Bảng giá'!$A$6:$A$15,0))+(G135-1)*INDEX('Bảng giá'!$C$6:$C$15,MATCH(B135,'Bảng giá'!$A$6:$A$15,0)),IF(C135="Đêm",INDEX('Bảng giá'!$D$6:$D$15,MATCH(B135,'Bảng giá'!$A$6:$A$15,0))*H135,INDEX('Bảng giá'!$E$6:$E$15,MATCH(B135,'Bảng giá'!$A$6:$A$15,0))*H135)),"Chưa có giá"))</f>
        <v/>
      </c>
      <c r="J135" s="15"/>
      <c r="K135" s="15"/>
      <c r="L135" s="18" t="str">
        <f t="shared" si="8"/>
        <v/>
      </c>
      <c r="M135" s="14"/>
    </row>
    <row r="136" spans="1:13" x14ac:dyDescent="0.25">
      <c r="A136" s="14"/>
      <c r="B136" s="14"/>
      <c r="C136" s="14"/>
      <c r="D136" s="16"/>
      <c r="E136" s="16"/>
      <c r="F136" s="17" t="str">
        <f t="shared" si="6"/>
        <v/>
      </c>
      <c r="G136" s="17" t="str">
        <f>IF(OR(F136="",C136&lt;&gt;"Giờ"),"",MAX(1,ROUNDUP((F136-'Bảng giá'!$D$3)/60,0)))</f>
        <v/>
      </c>
      <c r="H136" s="17" t="str">
        <f t="shared" si="7"/>
        <v/>
      </c>
      <c r="I136" s="18" t="str">
        <f>IF(OR(F136="",B136="",C136=""),"",IFERROR(IF(C136="Giờ",INDEX('Bảng giá'!$B$6:$B$15,MATCH(B136,'Bảng giá'!$A$6:$A$15,0))+(G136-1)*INDEX('Bảng giá'!$C$6:$C$15,MATCH(B136,'Bảng giá'!$A$6:$A$15,0)),IF(C136="Đêm",INDEX('Bảng giá'!$D$6:$D$15,MATCH(B136,'Bảng giá'!$A$6:$A$15,0))*H136,INDEX('Bảng giá'!$E$6:$E$15,MATCH(B136,'Bảng giá'!$A$6:$A$15,0))*H136)),"Chưa có giá"))</f>
        <v/>
      </c>
      <c r="J136" s="15"/>
      <c r="K136" s="15"/>
      <c r="L136" s="18" t="str">
        <f t="shared" si="8"/>
        <v/>
      </c>
      <c r="M136" s="14"/>
    </row>
    <row r="137" spans="1:13" x14ac:dyDescent="0.25">
      <c r="A137" s="14"/>
      <c r="B137" s="14"/>
      <c r="C137" s="14"/>
      <c r="D137" s="16"/>
      <c r="E137" s="16"/>
      <c r="F137" s="17" t="str">
        <f t="shared" si="6"/>
        <v/>
      </c>
      <c r="G137" s="17" t="str">
        <f>IF(OR(F137="",C137&lt;&gt;"Giờ"),"",MAX(1,ROUNDUP((F137-'Bảng giá'!$D$3)/60,0)))</f>
        <v/>
      </c>
      <c r="H137" s="17" t="str">
        <f t="shared" si="7"/>
        <v/>
      </c>
      <c r="I137" s="18" t="str">
        <f>IF(OR(F137="",B137="",C137=""),"",IFERROR(IF(C137="Giờ",INDEX('Bảng giá'!$B$6:$B$15,MATCH(B137,'Bảng giá'!$A$6:$A$15,0))+(G137-1)*INDEX('Bảng giá'!$C$6:$C$15,MATCH(B137,'Bảng giá'!$A$6:$A$15,0)),IF(C137="Đêm",INDEX('Bảng giá'!$D$6:$D$15,MATCH(B137,'Bảng giá'!$A$6:$A$15,0))*H137,INDEX('Bảng giá'!$E$6:$E$15,MATCH(B137,'Bảng giá'!$A$6:$A$15,0))*H137)),"Chưa có giá"))</f>
        <v/>
      </c>
      <c r="J137" s="15"/>
      <c r="K137" s="15"/>
      <c r="L137" s="18" t="str">
        <f t="shared" si="8"/>
        <v/>
      </c>
      <c r="M137" s="14"/>
    </row>
    <row r="138" spans="1:13" x14ac:dyDescent="0.25">
      <c r="A138" s="14"/>
      <c r="B138" s="14"/>
      <c r="C138" s="14"/>
      <c r="D138" s="16"/>
      <c r="E138" s="16"/>
      <c r="F138" s="17" t="str">
        <f t="shared" si="6"/>
        <v/>
      </c>
      <c r="G138" s="17" t="str">
        <f>IF(OR(F138="",C138&lt;&gt;"Giờ"),"",MAX(1,ROUNDUP((F138-'Bảng giá'!$D$3)/60,0)))</f>
        <v/>
      </c>
      <c r="H138" s="17" t="str">
        <f t="shared" si="7"/>
        <v/>
      </c>
      <c r="I138" s="18" t="str">
        <f>IF(OR(F138="",B138="",C138=""),"",IFERROR(IF(C138="Giờ",INDEX('Bảng giá'!$B$6:$B$15,MATCH(B138,'Bảng giá'!$A$6:$A$15,0))+(G138-1)*INDEX('Bảng giá'!$C$6:$C$15,MATCH(B138,'Bảng giá'!$A$6:$A$15,0)),IF(C138="Đêm",INDEX('Bảng giá'!$D$6:$D$15,MATCH(B138,'Bảng giá'!$A$6:$A$15,0))*H138,INDEX('Bảng giá'!$E$6:$E$15,MATCH(B138,'Bảng giá'!$A$6:$A$15,0))*H138)),"Chưa có giá"))</f>
        <v/>
      </c>
      <c r="J138" s="15"/>
      <c r="K138" s="15"/>
      <c r="L138" s="18" t="str">
        <f t="shared" si="8"/>
        <v/>
      </c>
      <c r="M138" s="14"/>
    </row>
    <row r="139" spans="1:13" x14ac:dyDescent="0.25">
      <c r="A139" s="14"/>
      <c r="B139" s="14"/>
      <c r="C139" s="14"/>
      <c r="D139" s="16"/>
      <c r="E139" s="16"/>
      <c r="F139" s="17" t="str">
        <f t="shared" si="6"/>
        <v/>
      </c>
      <c r="G139" s="17" t="str">
        <f>IF(OR(F139="",C139&lt;&gt;"Giờ"),"",MAX(1,ROUNDUP((F139-'Bảng giá'!$D$3)/60,0)))</f>
        <v/>
      </c>
      <c r="H139" s="17" t="str">
        <f t="shared" si="7"/>
        <v/>
      </c>
      <c r="I139" s="18" t="str">
        <f>IF(OR(F139="",B139="",C139=""),"",IFERROR(IF(C139="Giờ",INDEX('Bảng giá'!$B$6:$B$15,MATCH(B139,'Bảng giá'!$A$6:$A$15,0))+(G139-1)*INDEX('Bảng giá'!$C$6:$C$15,MATCH(B139,'Bảng giá'!$A$6:$A$15,0)),IF(C139="Đêm",INDEX('Bảng giá'!$D$6:$D$15,MATCH(B139,'Bảng giá'!$A$6:$A$15,0))*H139,INDEX('Bảng giá'!$E$6:$E$15,MATCH(B139,'Bảng giá'!$A$6:$A$15,0))*H139)),"Chưa có giá"))</f>
        <v/>
      </c>
      <c r="J139" s="15"/>
      <c r="K139" s="15"/>
      <c r="L139" s="18" t="str">
        <f t="shared" si="8"/>
        <v/>
      </c>
      <c r="M139" s="14"/>
    </row>
    <row r="140" spans="1:13" x14ac:dyDescent="0.25">
      <c r="A140" s="14"/>
      <c r="B140" s="14"/>
      <c r="C140" s="14"/>
      <c r="D140" s="16"/>
      <c r="E140" s="16"/>
      <c r="F140" s="17" t="str">
        <f t="shared" si="6"/>
        <v/>
      </c>
      <c r="G140" s="17" t="str">
        <f>IF(OR(F140="",C140&lt;&gt;"Giờ"),"",MAX(1,ROUNDUP((F140-'Bảng giá'!$D$3)/60,0)))</f>
        <v/>
      </c>
      <c r="H140" s="17" t="str">
        <f t="shared" si="7"/>
        <v/>
      </c>
      <c r="I140" s="18" t="str">
        <f>IF(OR(F140="",B140="",C140=""),"",IFERROR(IF(C140="Giờ",INDEX('Bảng giá'!$B$6:$B$15,MATCH(B140,'Bảng giá'!$A$6:$A$15,0))+(G140-1)*INDEX('Bảng giá'!$C$6:$C$15,MATCH(B140,'Bảng giá'!$A$6:$A$15,0)),IF(C140="Đêm",INDEX('Bảng giá'!$D$6:$D$15,MATCH(B140,'Bảng giá'!$A$6:$A$15,0))*H140,INDEX('Bảng giá'!$E$6:$E$15,MATCH(B140,'Bảng giá'!$A$6:$A$15,0))*H140)),"Chưa có giá"))</f>
        <v/>
      </c>
      <c r="J140" s="15"/>
      <c r="K140" s="15"/>
      <c r="L140" s="18" t="str">
        <f t="shared" si="8"/>
        <v/>
      </c>
      <c r="M140" s="14"/>
    </row>
    <row r="141" spans="1:13" x14ac:dyDescent="0.25">
      <c r="A141" s="14"/>
      <c r="B141" s="14"/>
      <c r="C141" s="14"/>
      <c r="D141" s="16"/>
      <c r="E141" s="16"/>
      <c r="F141" s="17" t="str">
        <f t="shared" si="6"/>
        <v/>
      </c>
      <c r="G141" s="17" t="str">
        <f>IF(OR(F141="",C141&lt;&gt;"Giờ"),"",MAX(1,ROUNDUP((F141-'Bảng giá'!$D$3)/60,0)))</f>
        <v/>
      </c>
      <c r="H141" s="17" t="str">
        <f t="shared" si="7"/>
        <v/>
      </c>
      <c r="I141" s="18" t="str">
        <f>IF(OR(F141="",B141="",C141=""),"",IFERROR(IF(C141="Giờ",INDEX('Bảng giá'!$B$6:$B$15,MATCH(B141,'Bảng giá'!$A$6:$A$15,0))+(G141-1)*INDEX('Bảng giá'!$C$6:$C$15,MATCH(B141,'Bảng giá'!$A$6:$A$15,0)),IF(C141="Đêm",INDEX('Bảng giá'!$D$6:$D$15,MATCH(B141,'Bảng giá'!$A$6:$A$15,0))*H141,INDEX('Bảng giá'!$E$6:$E$15,MATCH(B141,'Bảng giá'!$A$6:$A$15,0))*H141)),"Chưa có giá"))</f>
        <v/>
      </c>
      <c r="J141" s="15"/>
      <c r="K141" s="15"/>
      <c r="L141" s="18" t="str">
        <f t="shared" si="8"/>
        <v/>
      </c>
      <c r="M141" s="14"/>
    </row>
    <row r="142" spans="1:13" x14ac:dyDescent="0.25">
      <c r="A142" s="14"/>
      <c r="B142" s="14"/>
      <c r="C142" s="14"/>
      <c r="D142" s="16"/>
      <c r="E142" s="16"/>
      <c r="F142" s="17" t="str">
        <f t="shared" si="6"/>
        <v/>
      </c>
      <c r="G142" s="17" t="str">
        <f>IF(OR(F142="",C142&lt;&gt;"Giờ"),"",MAX(1,ROUNDUP((F142-'Bảng giá'!$D$3)/60,0)))</f>
        <v/>
      </c>
      <c r="H142" s="17" t="str">
        <f t="shared" si="7"/>
        <v/>
      </c>
      <c r="I142" s="18" t="str">
        <f>IF(OR(F142="",B142="",C142=""),"",IFERROR(IF(C142="Giờ",INDEX('Bảng giá'!$B$6:$B$15,MATCH(B142,'Bảng giá'!$A$6:$A$15,0))+(G142-1)*INDEX('Bảng giá'!$C$6:$C$15,MATCH(B142,'Bảng giá'!$A$6:$A$15,0)),IF(C142="Đêm",INDEX('Bảng giá'!$D$6:$D$15,MATCH(B142,'Bảng giá'!$A$6:$A$15,0))*H142,INDEX('Bảng giá'!$E$6:$E$15,MATCH(B142,'Bảng giá'!$A$6:$A$15,0))*H142)),"Chưa có giá"))</f>
        <v/>
      </c>
      <c r="J142" s="15"/>
      <c r="K142" s="15"/>
      <c r="L142" s="18" t="str">
        <f t="shared" si="8"/>
        <v/>
      </c>
      <c r="M142" s="14"/>
    </row>
    <row r="143" spans="1:13" x14ac:dyDescent="0.25">
      <c r="A143" s="14"/>
      <c r="B143" s="14"/>
      <c r="C143" s="14"/>
      <c r="D143" s="16"/>
      <c r="E143" s="16"/>
      <c r="F143" s="17" t="str">
        <f t="shared" si="6"/>
        <v/>
      </c>
      <c r="G143" s="17" t="str">
        <f>IF(OR(F143="",C143&lt;&gt;"Giờ"),"",MAX(1,ROUNDUP((F143-'Bảng giá'!$D$3)/60,0)))</f>
        <v/>
      </c>
      <c r="H143" s="17" t="str">
        <f t="shared" si="7"/>
        <v/>
      </c>
      <c r="I143" s="18" t="str">
        <f>IF(OR(F143="",B143="",C143=""),"",IFERROR(IF(C143="Giờ",INDEX('Bảng giá'!$B$6:$B$15,MATCH(B143,'Bảng giá'!$A$6:$A$15,0))+(G143-1)*INDEX('Bảng giá'!$C$6:$C$15,MATCH(B143,'Bảng giá'!$A$6:$A$15,0)),IF(C143="Đêm",INDEX('Bảng giá'!$D$6:$D$15,MATCH(B143,'Bảng giá'!$A$6:$A$15,0))*H143,INDEX('Bảng giá'!$E$6:$E$15,MATCH(B143,'Bảng giá'!$A$6:$A$15,0))*H143)),"Chưa có giá"))</f>
        <v/>
      </c>
      <c r="J143" s="15"/>
      <c r="K143" s="15"/>
      <c r="L143" s="18" t="str">
        <f t="shared" si="8"/>
        <v/>
      </c>
      <c r="M143" s="14"/>
    </row>
    <row r="144" spans="1:13" x14ac:dyDescent="0.25">
      <c r="A144" s="14"/>
      <c r="B144" s="14"/>
      <c r="C144" s="14"/>
      <c r="D144" s="16"/>
      <c r="E144" s="16"/>
      <c r="F144" s="17" t="str">
        <f t="shared" si="6"/>
        <v/>
      </c>
      <c r="G144" s="17" t="str">
        <f>IF(OR(F144="",C144&lt;&gt;"Giờ"),"",MAX(1,ROUNDUP((F144-'Bảng giá'!$D$3)/60,0)))</f>
        <v/>
      </c>
      <c r="H144" s="17" t="str">
        <f t="shared" si="7"/>
        <v/>
      </c>
      <c r="I144" s="18" t="str">
        <f>IF(OR(F144="",B144="",C144=""),"",IFERROR(IF(C144="Giờ",INDEX('Bảng giá'!$B$6:$B$15,MATCH(B144,'Bảng giá'!$A$6:$A$15,0))+(G144-1)*INDEX('Bảng giá'!$C$6:$C$15,MATCH(B144,'Bảng giá'!$A$6:$A$15,0)),IF(C144="Đêm",INDEX('Bảng giá'!$D$6:$D$15,MATCH(B144,'Bảng giá'!$A$6:$A$15,0))*H144,INDEX('Bảng giá'!$E$6:$E$15,MATCH(B144,'Bảng giá'!$A$6:$A$15,0))*H144)),"Chưa có giá"))</f>
        <v/>
      </c>
      <c r="J144" s="15"/>
      <c r="K144" s="15"/>
      <c r="L144" s="18" t="str">
        <f t="shared" si="8"/>
        <v/>
      </c>
      <c r="M144" s="14"/>
    </row>
    <row r="145" spans="1:13" x14ac:dyDescent="0.25">
      <c r="A145" s="14"/>
      <c r="B145" s="14"/>
      <c r="C145" s="14"/>
      <c r="D145" s="16"/>
      <c r="E145" s="16"/>
      <c r="F145" s="17" t="str">
        <f t="shared" si="6"/>
        <v/>
      </c>
      <c r="G145" s="17" t="str">
        <f>IF(OR(F145="",C145&lt;&gt;"Giờ"),"",MAX(1,ROUNDUP((F145-'Bảng giá'!$D$3)/60,0)))</f>
        <v/>
      </c>
      <c r="H145" s="17" t="str">
        <f t="shared" si="7"/>
        <v/>
      </c>
      <c r="I145" s="18" t="str">
        <f>IF(OR(F145="",B145="",C145=""),"",IFERROR(IF(C145="Giờ",INDEX('Bảng giá'!$B$6:$B$15,MATCH(B145,'Bảng giá'!$A$6:$A$15,0))+(G145-1)*INDEX('Bảng giá'!$C$6:$C$15,MATCH(B145,'Bảng giá'!$A$6:$A$15,0)),IF(C145="Đêm",INDEX('Bảng giá'!$D$6:$D$15,MATCH(B145,'Bảng giá'!$A$6:$A$15,0))*H145,INDEX('Bảng giá'!$E$6:$E$15,MATCH(B145,'Bảng giá'!$A$6:$A$15,0))*H145)),"Chưa có giá"))</f>
        <v/>
      </c>
      <c r="J145" s="15"/>
      <c r="K145" s="15"/>
      <c r="L145" s="18" t="str">
        <f t="shared" si="8"/>
        <v/>
      </c>
      <c r="M145" s="14"/>
    </row>
    <row r="146" spans="1:13" x14ac:dyDescent="0.25">
      <c r="A146" s="14"/>
      <c r="B146" s="14"/>
      <c r="C146" s="14"/>
      <c r="D146" s="16"/>
      <c r="E146" s="16"/>
      <c r="F146" s="17" t="str">
        <f t="shared" si="6"/>
        <v/>
      </c>
      <c r="G146" s="17" t="str">
        <f>IF(OR(F146="",C146&lt;&gt;"Giờ"),"",MAX(1,ROUNDUP((F146-'Bảng giá'!$D$3)/60,0)))</f>
        <v/>
      </c>
      <c r="H146" s="17" t="str">
        <f t="shared" si="7"/>
        <v/>
      </c>
      <c r="I146" s="18" t="str">
        <f>IF(OR(F146="",B146="",C146=""),"",IFERROR(IF(C146="Giờ",INDEX('Bảng giá'!$B$6:$B$15,MATCH(B146,'Bảng giá'!$A$6:$A$15,0))+(G146-1)*INDEX('Bảng giá'!$C$6:$C$15,MATCH(B146,'Bảng giá'!$A$6:$A$15,0)),IF(C146="Đêm",INDEX('Bảng giá'!$D$6:$D$15,MATCH(B146,'Bảng giá'!$A$6:$A$15,0))*H146,INDEX('Bảng giá'!$E$6:$E$15,MATCH(B146,'Bảng giá'!$A$6:$A$15,0))*H146)),"Chưa có giá"))</f>
        <v/>
      </c>
      <c r="J146" s="15"/>
      <c r="K146" s="15"/>
      <c r="L146" s="18" t="str">
        <f t="shared" si="8"/>
        <v/>
      </c>
      <c r="M146" s="14"/>
    </row>
    <row r="147" spans="1:13" x14ac:dyDescent="0.25">
      <c r="A147" s="14"/>
      <c r="B147" s="14"/>
      <c r="C147" s="14"/>
      <c r="D147" s="16"/>
      <c r="E147" s="16"/>
      <c r="F147" s="17" t="str">
        <f t="shared" si="6"/>
        <v/>
      </c>
      <c r="G147" s="17" t="str">
        <f>IF(OR(F147="",C147&lt;&gt;"Giờ"),"",MAX(1,ROUNDUP((F147-'Bảng giá'!$D$3)/60,0)))</f>
        <v/>
      </c>
      <c r="H147" s="17" t="str">
        <f t="shared" si="7"/>
        <v/>
      </c>
      <c r="I147" s="18" t="str">
        <f>IF(OR(F147="",B147="",C147=""),"",IFERROR(IF(C147="Giờ",INDEX('Bảng giá'!$B$6:$B$15,MATCH(B147,'Bảng giá'!$A$6:$A$15,0))+(G147-1)*INDEX('Bảng giá'!$C$6:$C$15,MATCH(B147,'Bảng giá'!$A$6:$A$15,0)),IF(C147="Đêm",INDEX('Bảng giá'!$D$6:$D$15,MATCH(B147,'Bảng giá'!$A$6:$A$15,0))*H147,INDEX('Bảng giá'!$E$6:$E$15,MATCH(B147,'Bảng giá'!$A$6:$A$15,0))*H147)),"Chưa có giá"))</f>
        <v/>
      </c>
      <c r="J147" s="15"/>
      <c r="K147" s="15"/>
      <c r="L147" s="18" t="str">
        <f t="shared" si="8"/>
        <v/>
      </c>
      <c r="M147" s="14"/>
    </row>
    <row r="148" spans="1:13" x14ac:dyDescent="0.25">
      <c r="A148" s="14"/>
      <c r="B148" s="14"/>
      <c r="C148" s="14"/>
      <c r="D148" s="16"/>
      <c r="E148" s="16"/>
      <c r="F148" s="17" t="str">
        <f t="shared" si="6"/>
        <v/>
      </c>
      <c r="G148" s="17" t="str">
        <f>IF(OR(F148="",C148&lt;&gt;"Giờ"),"",MAX(1,ROUNDUP((F148-'Bảng giá'!$D$3)/60,0)))</f>
        <v/>
      </c>
      <c r="H148" s="17" t="str">
        <f t="shared" si="7"/>
        <v/>
      </c>
      <c r="I148" s="18" t="str">
        <f>IF(OR(F148="",B148="",C148=""),"",IFERROR(IF(C148="Giờ",INDEX('Bảng giá'!$B$6:$B$15,MATCH(B148,'Bảng giá'!$A$6:$A$15,0))+(G148-1)*INDEX('Bảng giá'!$C$6:$C$15,MATCH(B148,'Bảng giá'!$A$6:$A$15,0)),IF(C148="Đêm",INDEX('Bảng giá'!$D$6:$D$15,MATCH(B148,'Bảng giá'!$A$6:$A$15,0))*H148,INDEX('Bảng giá'!$E$6:$E$15,MATCH(B148,'Bảng giá'!$A$6:$A$15,0))*H148)),"Chưa có giá"))</f>
        <v/>
      </c>
      <c r="J148" s="15"/>
      <c r="K148" s="15"/>
      <c r="L148" s="18" t="str">
        <f t="shared" si="8"/>
        <v/>
      </c>
      <c r="M148" s="14"/>
    </row>
    <row r="149" spans="1:13" x14ac:dyDescent="0.25">
      <c r="A149" s="14"/>
      <c r="B149" s="14"/>
      <c r="C149" s="14"/>
      <c r="D149" s="16"/>
      <c r="E149" s="16"/>
      <c r="F149" s="17" t="str">
        <f t="shared" si="6"/>
        <v/>
      </c>
      <c r="G149" s="17" t="str">
        <f>IF(OR(F149="",C149&lt;&gt;"Giờ"),"",MAX(1,ROUNDUP((F149-'Bảng giá'!$D$3)/60,0)))</f>
        <v/>
      </c>
      <c r="H149" s="17" t="str">
        <f t="shared" si="7"/>
        <v/>
      </c>
      <c r="I149" s="18" t="str">
        <f>IF(OR(F149="",B149="",C149=""),"",IFERROR(IF(C149="Giờ",INDEX('Bảng giá'!$B$6:$B$15,MATCH(B149,'Bảng giá'!$A$6:$A$15,0))+(G149-1)*INDEX('Bảng giá'!$C$6:$C$15,MATCH(B149,'Bảng giá'!$A$6:$A$15,0)),IF(C149="Đêm",INDEX('Bảng giá'!$D$6:$D$15,MATCH(B149,'Bảng giá'!$A$6:$A$15,0))*H149,INDEX('Bảng giá'!$E$6:$E$15,MATCH(B149,'Bảng giá'!$A$6:$A$15,0))*H149)),"Chưa có giá"))</f>
        <v/>
      </c>
      <c r="J149" s="15"/>
      <c r="K149" s="15"/>
      <c r="L149" s="18" t="str">
        <f t="shared" si="8"/>
        <v/>
      </c>
      <c r="M149" s="14"/>
    </row>
    <row r="150" spans="1:13" x14ac:dyDescent="0.25">
      <c r="A150" s="14"/>
      <c r="B150" s="14"/>
      <c r="C150" s="14"/>
      <c r="D150" s="16"/>
      <c r="E150" s="16"/>
      <c r="F150" s="17" t="str">
        <f t="shared" si="6"/>
        <v/>
      </c>
      <c r="G150" s="17" t="str">
        <f>IF(OR(F150="",C150&lt;&gt;"Giờ"),"",MAX(1,ROUNDUP((F150-'Bảng giá'!$D$3)/60,0)))</f>
        <v/>
      </c>
      <c r="H150" s="17" t="str">
        <f t="shared" si="7"/>
        <v/>
      </c>
      <c r="I150" s="18" t="str">
        <f>IF(OR(F150="",B150="",C150=""),"",IFERROR(IF(C150="Giờ",INDEX('Bảng giá'!$B$6:$B$15,MATCH(B150,'Bảng giá'!$A$6:$A$15,0))+(G150-1)*INDEX('Bảng giá'!$C$6:$C$15,MATCH(B150,'Bảng giá'!$A$6:$A$15,0)),IF(C150="Đêm",INDEX('Bảng giá'!$D$6:$D$15,MATCH(B150,'Bảng giá'!$A$6:$A$15,0))*H150,INDEX('Bảng giá'!$E$6:$E$15,MATCH(B150,'Bảng giá'!$A$6:$A$15,0))*H150)),"Chưa có giá"))</f>
        <v/>
      </c>
      <c r="J150" s="15"/>
      <c r="K150" s="15"/>
      <c r="L150" s="18" t="str">
        <f t="shared" si="8"/>
        <v/>
      </c>
      <c r="M150" s="14"/>
    </row>
    <row r="151" spans="1:13" x14ac:dyDescent="0.25">
      <c r="A151" s="14"/>
      <c r="B151" s="14"/>
      <c r="C151" s="14"/>
      <c r="D151" s="16"/>
      <c r="E151" s="16"/>
      <c r="F151" s="17" t="str">
        <f t="shared" si="6"/>
        <v/>
      </c>
      <c r="G151" s="17" t="str">
        <f>IF(OR(F151="",C151&lt;&gt;"Giờ"),"",MAX(1,ROUNDUP((F151-'Bảng giá'!$D$3)/60,0)))</f>
        <v/>
      </c>
      <c r="H151" s="17" t="str">
        <f t="shared" si="7"/>
        <v/>
      </c>
      <c r="I151" s="18" t="str">
        <f>IF(OR(F151="",B151="",C151=""),"",IFERROR(IF(C151="Giờ",INDEX('Bảng giá'!$B$6:$B$15,MATCH(B151,'Bảng giá'!$A$6:$A$15,0))+(G151-1)*INDEX('Bảng giá'!$C$6:$C$15,MATCH(B151,'Bảng giá'!$A$6:$A$15,0)),IF(C151="Đêm",INDEX('Bảng giá'!$D$6:$D$15,MATCH(B151,'Bảng giá'!$A$6:$A$15,0))*H151,INDEX('Bảng giá'!$E$6:$E$15,MATCH(B151,'Bảng giá'!$A$6:$A$15,0))*H151)),"Chưa có giá"))</f>
        <v/>
      </c>
      <c r="J151" s="15"/>
      <c r="K151" s="15"/>
      <c r="L151" s="18" t="str">
        <f t="shared" si="8"/>
        <v/>
      </c>
      <c r="M151" s="14"/>
    </row>
    <row r="152" spans="1:13" x14ac:dyDescent="0.25">
      <c r="A152" s="14"/>
      <c r="B152" s="14"/>
      <c r="C152" s="14"/>
      <c r="D152" s="16"/>
      <c r="E152" s="16"/>
      <c r="F152" s="17" t="str">
        <f t="shared" si="6"/>
        <v/>
      </c>
      <c r="G152" s="17" t="str">
        <f>IF(OR(F152="",C152&lt;&gt;"Giờ"),"",MAX(1,ROUNDUP((F152-'Bảng giá'!$D$3)/60,0)))</f>
        <v/>
      </c>
      <c r="H152" s="17" t="str">
        <f t="shared" si="7"/>
        <v/>
      </c>
      <c r="I152" s="18" t="str">
        <f>IF(OR(F152="",B152="",C152=""),"",IFERROR(IF(C152="Giờ",INDEX('Bảng giá'!$B$6:$B$15,MATCH(B152,'Bảng giá'!$A$6:$A$15,0))+(G152-1)*INDEX('Bảng giá'!$C$6:$C$15,MATCH(B152,'Bảng giá'!$A$6:$A$15,0)),IF(C152="Đêm",INDEX('Bảng giá'!$D$6:$D$15,MATCH(B152,'Bảng giá'!$A$6:$A$15,0))*H152,INDEX('Bảng giá'!$E$6:$E$15,MATCH(B152,'Bảng giá'!$A$6:$A$15,0))*H152)),"Chưa có giá"))</f>
        <v/>
      </c>
      <c r="J152" s="15"/>
      <c r="K152" s="15"/>
      <c r="L152" s="18" t="str">
        <f t="shared" si="8"/>
        <v/>
      </c>
      <c r="M152" s="14"/>
    </row>
    <row r="153" spans="1:13" x14ac:dyDescent="0.25">
      <c r="A153" s="14"/>
      <c r="B153" s="14"/>
      <c r="C153" s="14"/>
      <c r="D153" s="16"/>
      <c r="E153" s="16"/>
      <c r="F153" s="17" t="str">
        <f t="shared" si="6"/>
        <v/>
      </c>
      <c r="G153" s="17" t="str">
        <f>IF(OR(F153="",C153&lt;&gt;"Giờ"),"",MAX(1,ROUNDUP((F153-'Bảng giá'!$D$3)/60,0)))</f>
        <v/>
      </c>
      <c r="H153" s="17" t="str">
        <f t="shared" si="7"/>
        <v/>
      </c>
      <c r="I153" s="18" t="str">
        <f>IF(OR(F153="",B153="",C153=""),"",IFERROR(IF(C153="Giờ",INDEX('Bảng giá'!$B$6:$B$15,MATCH(B153,'Bảng giá'!$A$6:$A$15,0))+(G153-1)*INDEX('Bảng giá'!$C$6:$C$15,MATCH(B153,'Bảng giá'!$A$6:$A$15,0)),IF(C153="Đêm",INDEX('Bảng giá'!$D$6:$D$15,MATCH(B153,'Bảng giá'!$A$6:$A$15,0))*H153,INDEX('Bảng giá'!$E$6:$E$15,MATCH(B153,'Bảng giá'!$A$6:$A$15,0))*H153)),"Chưa có giá"))</f>
        <v/>
      </c>
      <c r="J153" s="15"/>
      <c r="K153" s="15"/>
      <c r="L153" s="18" t="str">
        <f t="shared" si="8"/>
        <v/>
      </c>
      <c r="M153" s="14"/>
    </row>
    <row r="154" spans="1:13" x14ac:dyDescent="0.25">
      <c r="A154" s="14"/>
      <c r="B154" s="14"/>
      <c r="C154" s="14"/>
      <c r="D154" s="16"/>
      <c r="E154" s="16"/>
      <c r="F154" s="17" t="str">
        <f t="shared" si="6"/>
        <v/>
      </c>
      <c r="G154" s="17" t="str">
        <f>IF(OR(F154="",C154&lt;&gt;"Giờ"),"",MAX(1,ROUNDUP((F154-'Bảng giá'!$D$3)/60,0)))</f>
        <v/>
      </c>
      <c r="H154" s="17" t="str">
        <f t="shared" si="7"/>
        <v/>
      </c>
      <c r="I154" s="18" t="str">
        <f>IF(OR(F154="",B154="",C154=""),"",IFERROR(IF(C154="Giờ",INDEX('Bảng giá'!$B$6:$B$15,MATCH(B154,'Bảng giá'!$A$6:$A$15,0))+(G154-1)*INDEX('Bảng giá'!$C$6:$C$15,MATCH(B154,'Bảng giá'!$A$6:$A$15,0)),IF(C154="Đêm",INDEX('Bảng giá'!$D$6:$D$15,MATCH(B154,'Bảng giá'!$A$6:$A$15,0))*H154,INDEX('Bảng giá'!$E$6:$E$15,MATCH(B154,'Bảng giá'!$A$6:$A$15,0))*H154)),"Chưa có giá"))</f>
        <v/>
      </c>
      <c r="J154" s="15"/>
      <c r="K154" s="15"/>
      <c r="L154" s="18" t="str">
        <f t="shared" si="8"/>
        <v/>
      </c>
      <c r="M154" s="14"/>
    </row>
    <row r="155" spans="1:13" x14ac:dyDescent="0.25">
      <c r="A155" s="14"/>
      <c r="B155" s="14"/>
      <c r="C155" s="14"/>
      <c r="D155" s="16"/>
      <c r="E155" s="16"/>
      <c r="F155" s="17" t="str">
        <f t="shared" si="6"/>
        <v/>
      </c>
      <c r="G155" s="17" t="str">
        <f>IF(OR(F155="",C155&lt;&gt;"Giờ"),"",MAX(1,ROUNDUP((F155-'Bảng giá'!$D$3)/60,0)))</f>
        <v/>
      </c>
      <c r="H155" s="17" t="str">
        <f t="shared" si="7"/>
        <v/>
      </c>
      <c r="I155" s="18" t="str">
        <f>IF(OR(F155="",B155="",C155=""),"",IFERROR(IF(C155="Giờ",INDEX('Bảng giá'!$B$6:$B$15,MATCH(B155,'Bảng giá'!$A$6:$A$15,0))+(G155-1)*INDEX('Bảng giá'!$C$6:$C$15,MATCH(B155,'Bảng giá'!$A$6:$A$15,0)),IF(C155="Đêm",INDEX('Bảng giá'!$D$6:$D$15,MATCH(B155,'Bảng giá'!$A$6:$A$15,0))*H155,INDEX('Bảng giá'!$E$6:$E$15,MATCH(B155,'Bảng giá'!$A$6:$A$15,0))*H155)),"Chưa có giá"))</f>
        <v/>
      </c>
      <c r="J155" s="15"/>
      <c r="K155" s="15"/>
      <c r="L155" s="18" t="str">
        <f t="shared" si="8"/>
        <v/>
      </c>
      <c r="M155" s="14"/>
    </row>
    <row r="156" spans="1:13" x14ac:dyDescent="0.25">
      <c r="A156" s="14"/>
      <c r="B156" s="14"/>
      <c r="C156" s="14"/>
      <c r="D156" s="16"/>
      <c r="E156" s="16"/>
      <c r="F156" s="17" t="str">
        <f t="shared" si="6"/>
        <v/>
      </c>
      <c r="G156" s="17" t="str">
        <f>IF(OR(F156="",C156&lt;&gt;"Giờ"),"",MAX(1,ROUNDUP((F156-'Bảng giá'!$D$3)/60,0)))</f>
        <v/>
      </c>
      <c r="H156" s="17" t="str">
        <f t="shared" si="7"/>
        <v/>
      </c>
      <c r="I156" s="18" t="str">
        <f>IF(OR(F156="",B156="",C156=""),"",IFERROR(IF(C156="Giờ",INDEX('Bảng giá'!$B$6:$B$15,MATCH(B156,'Bảng giá'!$A$6:$A$15,0))+(G156-1)*INDEX('Bảng giá'!$C$6:$C$15,MATCH(B156,'Bảng giá'!$A$6:$A$15,0)),IF(C156="Đêm",INDEX('Bảng giá'!$D$6:$D$15,MATCH(B156,'Bảng giá'!$A$6:$A$15,0))*H156,INDEX('Bảng giá'!$E$6:$E$15,MATCH(B156,'Bảng giá'!$A$6:$A$15,0))*H156)),"Chưa có giá"))</f>
        <v/>
      </c>
      <c r="J156" s="15"/>
      <c r="K156" s="15"/>
      <c r="L156" s="18" t="str">
        <f t="shared" si="8"/>
        <v/>
      </c>
      <c r="M156" s="14"/>
    </row>
    <row r="157" spans="1:13" x14ac:dyDescent="0.25">
      <c r="A157" s="14"/>
      <c r="B157" s="14"/>
      <c r="C157" s="14"/>
      <c r="D157" s="16"/>
      <c r="E157" s="16"/>
      <c r="F157" s="17" t="str">
        <f t="shared" si="6"/>
        <v/>
      </c>
      <c r="G157" s="17" t="str">
        <f>IF(OR(F157="",C157&lt;&gt;"Giờ"),"",MAX(1,ROUNDUP((F157-'Bảng giá'!$D$3)/60,0)))</f>
        <v/>
      </c>
      <c r="H157" s="17" t="str">
        <f t="shared" si="7"/>
        <v/>
      </c>
      <c r="I157" s="18" t="str">
        <f>IF(OR(F157="",B157="",C157=""),"",IFERROR(IF(C157="Giờ",INDEX('Bảng giá'!$B$6:$B$15,MATCH(B157,'Bảng giá'!$A$6:$A$15,0))+(G157-1)*INDEX('Bảng giá'!$C$6:$C$15,MATCH(B157,'Bảng giá'!$A$6:$A$15,0)),IF(C157="Đêm",INDEX('Bảng giá'!$D$6:$D$15,MATCH(B157,'Bảng giá'!$A$6:$A$15,0))*H157,INDEX('Bảng giá'!$E$6:$E$15,MATCH(B157,'Bảng giá'!$A$6:$A$15,0))*H157)),"Chưa có giá"))</f>
        <v/>
      </c>
      <c r="J157" s="15"/>
      <c r="K157" s="15"/>
      <c r="L157" s="18" t="str">
        <f t="shared" si="8"/>
        <v/>
      </c>
      <c r="M157" s="14"/>
    </row>
    <row r="158" spans="1:13" x14ac:dyDescent="0.25">
      <c r="A158" s="14"/>
      <c r="B158" s="14"/>
      <c r="C158" s="14"/>
      <c r="D158" s="16"/>
      <c r="E158" s="16"/>
      <c r="F158" s="17" t="str">
        <f t="shared" si="6"/>
        <v/>
      </c>
      <c r="G158" s="17" t="str">
        <f>IF(OR(F158="",C158&lt;&gt;"Giờ"),"",MAX(1,ROUNDUP((F158-'Bảng giá'!$D$3)/60,0)))</f>
        <v/>
      </c>
      <c r="H158" s="17" t="str">
        <f t="shared" si="7"/>
        <v/>
      </c>
      <c r="I158" s="18" t="str">
        <f>IF(OR(F158="",B158="",C158=""),"",IFERROR(IF(C158="Giờ",INDEX('Bảng giá'!$B$6:$B$15,MATCH(B158,'Bảng giá'!$A$6:$A$15,0))+(G158-1)*INDEX('Bảng giá'!$C$6:$C$15,MATCH(B158,'Bảng giá'!$A$6:$A$15,0)),IF(C158="Đêm",INDEX('Bảng giá'!$D$6:$D$15,MATCH(B158,'Bảng giá'!$A$6:$A$15,0))*H158,INDEX('Bảng giá'!$E$6:$E$15,MATCH(B158,'Bảng giá'!$A$6:$A$15,0))*H158)),"Chưa có giá"))</f>
        <v/>
      </c>
      <c r="J158" s="15"/>
      <c r="K158" s="15"/>
      <c r="L158" s="18" t="str">
        <f t="shared" si="8"/>
        <v/>
      </c>
      <c r="M158" s="14"/>
    </row>
    <row r="159" spans="1:13" x14ac:dyDescent="0.25">
      <c r="A159" s="14"/>
      <c r="B159" s="14"/>
      <c r="C159" s="14"/>
      <c r="D159" s="16"/>
      <c r="E159" s="16"/>
      <c r="F159" s="17" t="str">
        <f t="shared" si="6"/>
        <v/>
      </c>
      <c r="G159" s="17" t="str">
        <f>IF(OR(F159="",C159&lt;&gt;"Giờ"),"",MAX(1,ROUNDUP((F159-'Bảng giá'!$D$3)/60,0)))</f>
        <v/>
      </c>
      <c r="H159" s="17" t="str">
        <f t="shared" si="7"/>
        <v/>
      </c>
      <c r="I159" s="18" t="str">
        <f>IF(OR(F159="",B159="",C159=""),"",IFERROR(IF(C159="Giờ",INDEX('Bảng giá'!$B$6:$B$15,MATCH(B159,'Bảng giá'!$A$6:$A$15,0))+(G159-1)*INDEX('Bảng giá'!$C$6:$C$15,MATCH(B159,'Bảng giá'!$A$6:$A$15,0)),IF(C159="Đêm",INDEX('Bảng giá'!$D$6:$D$15,MATCH(B159,'Bảng giá'!$A$6:$A$15,0))*H159,INDEX('Bảng giá'!$E$6:$E$15,MATCH(B159,'Bảng giá'!$A$6:$A$15,0))*H159)),"Chưa có giá"))</f>
        <v/>
      </c>
      <c r="J159" s="15"/>
      <c r="K159" s="15"/>
      <c r="L159" s="18" t="str">
        <f t="shared" si="8"/>
        <v/>
      </c>
      <c r="M159" s="14"/>
    </row>
    <row r="160" spans="1:13" x14ac:dyDescent="0.25">
      <c r="A160" s="14"/>
      <c r="B160" s="14"/>
      <c r="C160" s="14"/>
      <c r="D160" s="16"/>
      <c r="E160" s="16"/>
      <c r="F160" s="17" t="str">
        <f t="shared" si="6"/>
        <v/>
      </c>
      <c r="G160" s="17" t="str">
        <f>IF(OR(F160="",C160&lt;&gt;"Giờ"),"",MAX(1,ROUNDUP((F160-'Bảng giá'!$D$3)/60,0)))</f>
        <v/>
      </c>
      <c r="H160" s="17" t="str">
        <f t="shared" si="7"/>
        <v/>
      </c>
      <c r="I160" s="18" t="str">
        <f>IF(OR(F160="",B160="",C160=""),"",IFERROR(IF(C160="Giờ",INDEX('Bảng giá'!$B$6:$B$15,MATCH(B160,'Bảng giá'!$A$6:$A$15,0))+(G160-1)*INDEX('Bảng giá'!$C$6:$C$15,MATCH(B160,'Bảng giá'!$A$6:$A$15,0)),IF(C160="Đêm",INDEX('Bảng giá'!$D$6:$D$15,MATCH(B160,'Bảng giá'!$A$6:$A$15,0))*H160,INDEX('Bảng giá'!$E$6:$E$15,MATCH(B160,'Bảng giá'!$A$6:$A$15,0))*H160)),"Chưa có giá"))</f>
        <v/>
      </c>
      <c r="J160" s="15"/>
      <c r="K160" s="15"/>
      <c r="L160" s="18" t="str">
        <f t="shared" si="8"/>
        <v/>
      </c>
      <c r="M160" s="14"/>
    </row>
    <row r="161" spans="1:13" x14ac:dyDescent="0.25">
      <c r="A161" s="14"/>
      <c r="B161" s="14"/>
      <c r="C161" s="14"/>
      <c r="D161" s="16"/>
      <c r="E161" s="16"/>
      <c r="F161" s="17" t="str">
        <f t="shared" si="6"/>
        <v/>
      </c>
      <c r="G161" s="17" t="str">
        <f>IF(OR(F161="",C161&lt;&gt;"Giờ"),"",MAX(1,ROUNDUP((F161-'Bảng giá'!$D$3)/60,0)))</f>
        <v/>
      </c>
      <c r="H161" s="17" t="str">
        <f t="shared" si="7"/>
        <v/>
      </c>
      <c r="I161" s="18" t="str">
        <f>IF(OR(F161="",B161="",C161=""),"",IFERROR(IF(C161="Giờ",INDEX('Bảng giá'!$B$6:$B$15,MATCH(B161,'Bảng giá'!$A$6:$A$15,0))+(G161-1)*INDEX('Bảng giá'!$C$6:$C$15,MATCH(B161,'Bảng giá'!$A$6:$A$15,0)),IF(C161="Đêm",INDEX('Bảng giá'!$D$6:$D$15,MATCH(B161,'Bảng giá'!$A$6:$A$15,0))*H161,INDEX('Bảng giá'!$E$6:$E$15,MATCH(B161,'Bảng giá'!$A$6:$A$15,0))*H161)),"Chưa có giá"))</f>
        <v/>
      </c>
      <c r="J161" s="15"/>
      <c r="K161" s="15"/>
      <c r="L161" s="18" t="str">
        <f t="shared" si="8"/>
        <v/>
      </c>
      <c r="M161" s="14"/>
    </row>
    <row r="162" spans="1:13" x14ac:dyDescent="0.25">
      <c r="A162" s="14"/>
      <c r="B162" s="14"/>
      <c r="C162" s="14"/>
      <c r="D162" s="16"/>
      <c r="E162" s="16"/>
      <c r="F162" s="17" t="str">
        <f t="shared" si="6"/>
        <v/>
      </c>
      <c r="G162" s="17" t="str">
        <f>IF(OR(F162="",C162&lt;&gt;"Giờ"),"",MAX(1,ROUNDUP((F162-'Bảng giá'!$D$3)/60,0)))</f>
        <v/>
      </c>
      <c r="H162" s="17" t="str">
        <f t="shared" si="7"/>
        <v/>
      </c>
      <c r="I162" s="18" t="str">
        <f>IF(OR(F162="",B162="",C162=""),"",IFERROR(IF(C162="Giờ",INDEX('Bảng giá'!$B$6:$B$15,MATCH(B162,'Bảng giá'!$A$6:$A$15,0))+(G162-1)*INDEX('Bảng giá'!$C$6:$C$15,MATCH(B162,'Bảng giá'!$A$6:$A$15,0)),IF(C162="Đêm",INDEX('Bảng giá'!$D$6:$D$15,MATCH(B162,'Bảng giá'!$A$6:$A$15,0))*H162,INDEX('Bảng giá'!$E$6:$E$15,MATCH(B162,'Bảng giá'!$A$6:$A$15,0))*H162)),"Chưa có giá"))</f>
        <v/>
      </c>
      <c r="J162" s="15"/>
      <c r="K162" s="15"/>
      <c r="L162" s="18" t="str">
        <f t="shared" si="8"/>
        <v/>
      </c>
      <c r="M162" s="14"/>
    </row>
    <row r="163" spans="1:13" x14ac:dyDescent="0.25">
      <c r="A163" s="14"/>
      <c r="B163" s="14"/>
      <c r="C163" s="14"/>
      <c r="D163" s="16"/>
      <c r="E163" s="16"/>
      <c r="F163" s="17" t="str">
        <f t="shared" si="6"/>
        <v/>
      </c>
      <c r="G163" s="17" t="str">
        <f>IF(OR(F163="",C163&lt;&gt;"Giờ"),"",MAX(1,ROUNDUP((F163-'Bảng giá'!$D$3)/60,0)))</f>
        <v/>
      </c>
      <c r="H163" s="17" t="str">
        <f t="shared" si="7"/>
        <v/>
      </c>
      <c r="I163" s="18" t="str">
        <f>IF(OR(F163="",B163="",C163=""),"",IFERROR(IF(C163="Giờ",INDEX('Bảng giá'!$B$6:$B$15,MATCH(B163,'Bảng giá'!$A$6:$A$15,0))+(G163-1)*INDEX('Bảng giá'!$C$6:$C$15,MATCH(B163,'Bảng giá'!$A$6:$A$15,0)),IF(C163="Đêm",INDEX('Bảng giá'!$D$6:$D$15,MATCH(B163,'Bảng giá'!$A$6:$A$15,0))*H163,INDEX('Bảng giá'!$E$6:$E$15,MATCH(B163,'Bảng giá'!$A$6:$A$15,0))*H163)),"Chưa có giá"))</f>
        <v/>
      </c>
      <c r="J163" s="15"/>
      <c r="K163" s="15"/>
      <c r="L163" s="18" t="str">
        <f t="shared" si="8"/>
        <v/>
      </c>
      <c r="M163" s="14"/>
    </row>
    <row r="164" spans="1:13" x14ac:dyDescent="0.25">
      <c r="A164" s="14"/>
      <c r="B164" s="14"/>
      <c r="C164" s="14"/>
      <c r="D164" s="16"/>
      <c r="E164" s="16"/>
      <c r="F164" s="17" t="str">
        <f t="shared" si="6"/>
        <v/>
      </c>
      <c r="G164" s="17" t="str">
        <f>IF(OR(F164="",C164&lt;&gt;"Giờ"),"",MAX(1,ROUNDUP((F164-'Bảng giá'!$D$3)/60,0)))</f>
        <v/>
      </c>
      <c r="H164" s="17" t="str">
        <f t="shared" si="7"/>
        <v/>
      </c>
      <c r="I164" s="18" t="str">
        <f>IF(OR(F164="",B164="",C164=""),"",IFERROR(IF(C164="Giờ",INDEX('Bảng giá'!$B$6:$B$15,MATCH(B164,'Bảng giá'!$A$6:$A$15,0))+(G164-1)*INDEX('Bảng giá'!$C$6:$C$15,MATCH(B164,'Bảng giá'!$A$6:$A$15,0)),IF(C164="Đêm",INDEX('Bảng giá'!$D$6:$D$15,MATCH(B164,'Bảng giá'!$A$6:$A$15,0))*H164,INDEX('Bảng giá'!$E$6:$E$15,MATCH(B164,'Bảng giá'!$A$6:$A$15,0))*H164)),"Chưa có giá"))</f>
        <v/>
      </c>
      <c r="J164" s="15"/>
      <c r="K164" s="15"/>
      <c r="L164" s="18" t="str">
        <f t="shared" si="8"/>
        <v/>
      </c>
      <c r="M164" s="14"/>
    </row>
    <row r="165" spans="1:13" x14ac:dyDescent="0.25">
      <c r="A165" s="14"/>
      <c r="B165" s="14"/>
      <c r="C165" s="14"/>
      <c r="D165" s="16"/>
      <c r="E165" s="16"/>
      <c r="F165" s="17" t="str">
        <f t="shared" si="6"/>
        <v/>
      </c>
      <c r="G165" s="17" t="str">
        <f>IF(OR(F165="",C165&lt;&gt;"Giờ"),"",MAX(1,ROUNDUP((F165-'Bảng giá'!$D$3)/60,0)))</f>
        <v/>
      </c>
      <c r="H165" s="17" t="str">
        <f t="shared" si="7"/>
        <v/>
      </c>
      <c r="I165" s="18" t="str">
        <f>IF(OR(F165="",B165="",C165=""),"",IFERROR(IF(C165="Giờ",INDEX('Bảng giá'!$B$6:$B$15,MATCH(B165,'Bảng giá'!$A$6:$A$15,0))+(G165-1)*INDEX('Bảng giá'!$C$6:$C$15,MATCH(B165,'Bảng giá'!$A$6:$A$15,0)),IF(C165="Đêm",INDEX('Bảng giá'!$D$6:$D$15,MATCH(B165,'Bảng giá'!$A$6:$A$15,0))*H165,INDEX('Bảng giá'!$E$6:$E$15,MATCH(B165,'Bảng giá'!$A$6:$A$15,0))*H165)),"Chưa có giá"))</f>
        <v/>
      </c>
      <c r="J165" s="15"/>
      <c r="K165" s="15"/>
      <c r="L165" s="18" t="str">
        <f t="shared" si="8"/>
        <v/>
      </c>
      <c r="M165" s="14"/>
    </row>
    <row r="166" spans="1:13" x14ac:dyDescent="0.25">
      <c r="A166" s="14"/>
      <c r="B166" s="14"/>
      <c r="C166" s="14"/>
      <c r="D166" s="16"/>
      <c r="E166" s="16"/>
      <c r="F166" s="17" t="str">
        <f t="shared" si="6"/>
        <v/>
      </c>
      <c r="G166" s="17" t="str">
        <f>IF(OR(F166="",C166&lt;&gt;"Giờ"),"",MAX(1,ROUNDUP((F166-'Bảng giá'!$D$3)/60,0)))</f>
        <v/>
      </c>
      <c r="H166" s="17" t="str">
        <f t="shared" si="7"/>
        <v/>
      </c>
      <c r="I166" s="18" t="str">
        <f>IF(OR(F166="",B166="",C166=""),"",IFERROR(IF(C166="Giờ",INDEX('Bảng giá'!$B$6:$B$15,MATCH(B166,'Bảng giá'!$A$6:$A$15,0))+(G166-1)*INDEX('Bảng giá'!$C$6:$C$15,MATCH(B166,'Bảng giá'!$A$6:$A$15,0)),IF(C166="Đêm",INDEX('Bảng giá'!$D$6:$D$15,MATCH(B166,'Bảng giá'!$A$6:$A$15,0))*H166,INDEX('Bảng giá'!$E$6:$E$15,MATCH(B166,'Bảng giá'!$A$6:$A$15,0))*H166)),"Chưa có giá"))</f>
        <v/>
      </c>
      <c r="J166" s="15"/>
      <c r="K166" s="15"/>
      <c r="L166" s="18" t="str">
        <f t="shared" si="8"/>
        <v/>
      </c>
      <c r="M166" s="14"/>
    </row>
    <row r="167" spans="1:13" x14ac:dyDescent="0.25">
      <c r="A167" s="14"/>
      <c r="B167" s="14"/>
      <c r="C167" s="14"/>
      <c r="D167" s="16"/>
      <c r="E167" s="16"/>
      <c r="F167" s="17" t="str">
        <f t="shared" si="6"/>
        <v/>
      </c>
      <c r="G167" s="17" t="str">
        <f>IF(OR(F167="",C167&lt;&gt;"Giờ"),"",MAX(1,ROUNDUP((F167-'Bảng giá'!$D$3)/60,0)))</f>
        <v/>
      </c>
      <c r="H167" s="17" t="str">
        <f t="shared" si="7"/>
        <v/>
      </c>
      <c r="I167" s="18" t="str">
        <f>IF(OR(F167="",B167="",C167=""),"",IFERROR(IF(C167="Giờ",INDEX('Bảng giá'!$B$6:$B$15,MATCH(B167,'Bảng giá'!$A$6:$A$15,0))+(G167-1)*INDEX('Bảng giá'!$C$6:$C$15,MATCH(B167,'Bảng giá'!$A$6:$A$15,0)),IF(C167="Đêm",INDEX('Bảng giá'!$D$6:$D$15,MATCH(B167,'Bảng giá'!$A$6:$A$15,0))*H167,INDEX('Bảng giá'!$E$6:$E$15,MATCH(B167,'Bảng giá'!$A$6:$A$15,0))*H167)),"Chưa có giá"))</f>
        <v/>
      </c>
      <c r="J167" s="15"/>
      <c r="K167" s="15"/>
      <c r="L167" s="18" t="str">
        <f t="shared" si="8"/>
        <v/>
      </c>
      <c r="M167" s="14"/>
    </row>
    <row r="168" spans="1:13" x14ac:dyDescent="0.25">
      <c r="A168" s="14"/>
      <c r="B168" s="14"/>
      <c r="C168" s="14"/>
      <c r="D168" s="16"/>
      <c r="E168" s="16"/>
      <c r="F168" s="17" t="str">
        <f t="shared" si="6"/>
        <v/>
      </c>
      <c r="G168" s="17" t="str">
        <f>IF(OR(F168="",C168&lt;&gt;"Giờ"),"",MAX(1,ROUNDUP((F168-'Bảng giá'!$D$3)/60,0)))</f>
        <v/>
      </c>
      <c r="H168" s="17" t="str">
        <f t="shared" si="7"/>
        <v/>
      </c>
      <c r="I168" s="18" t="str">
        <f>IF(OR(F168="",B168="",C168=""),"",IFERROR(IF(C168="Giờ",INDEX('Bảng giá'!$B$6:$B$15,MATCH(B168,'Bảng giá'!$A$6:$A$15,0))+(G168-1)*INDEX('Bảng giá'!$C$6:$C$15,MATCH(B168,'Bảng giá'!$A$6:$A$15,0)),IF(C168="Đêm",INDEX('Bảng giá'!$D$6:$D$15,MATCH(B168,'Bảng giá'!$A$6:$A$15,0))*H168,INDEX('Bảng giá'!$E$6:$E$15,MATCH(B168,'Bảng giá'!$A$6:$A$15,0))*H168)),"Chưa có giá"))</f>
        <v/>
      </c>
      <c r="J168" s="15"/>
      <c r="K168" s="15"/>
      <c r="L168" s="18" t="str">
        <f t="shared" si="8"/>
        <v/>
      </c>
      <c r="M168" s="14"/>
    </row>
    <row r="169" spans="1:13" x14ac:dyDescent="0.25">
      <c r="A169" s="14"/>
      <c r="B169" s="14"/>
      <c r="C169" s="14"/>
      <c r="D169" s="16"/>
      <c r="E169" s="16"/>
      <c r="F169" s="17" t="str">
        <f t="shared" si="6"/>
        <v/>
      </c>
      <c r="G169" s="17" t="str">
        <f>IF(OR(F169="",C169&lt;&gt;"Giờ"),"",MAX(1,ROUNDUP((F169-'Bảng giá'!$D$3)/60,0)))</f>
        <v/>
      </c>
      <c r="H169" s="17" t="str">
        <f t="shared" si="7"/>
        <v/>
      </c>
      <c r="I169" s="18" t="str">
        <f>IF(OR(F169="",B169="",C169=""),"",IFERROR(IF(C169="Giờ",INDEX('Bảng giá'!$B$6:$B$15,MATCH(B169,'Bảng giá'!$A$6:$A$15,0))+(G169-1)*INDEX('Bảng giá'!$C$6:$C$15,MATCH(B169,'Bảng giá'!$A$6:$A$15,0)),IF(C169="Đêm",INDEX('Bảng giá'!$D$6:$D$15,MATCH(B169,'Bảng giá'!$A$6:$A$15,0))*H169,INDEX('Bảng giá'!$E$6:$E$15,MATCH(B169,'Bảng giá'!$A$6:$A$15,0))*H169)),"Chưa có giá"))</f>
        <v/>
      </c>
      <c r="J169" s="15"/>
      <c r="K169" s="15"/>
      <c r="L169" s="18" t="str">
        <f t="shared" si="8"/>
        <v/>
      </c>
      <c r="M169" s="14"/>
    </row>
    <row r="170" spans="1:13" x14ac:dyDescent="0.25">
      <c r="A170" s="14"/>
      <c r="B170" s="14"/>
      <c r="C170" s="14"/>
      <c r="D170" s="16"/>
      <c r="E170" s="16"/>
      <c r="F170" s="17" t="str">
        <f t="shared" si="6"/>
        <v/>
      </c>
      <c r="G170" s="17" t="str">
        <f>IF(OR(F170="",C170&lt;&gt;"Giờ"),"",MAX(1,ROUNDUP((F170-'Bảng giá'!$D$3)/60,0)))</f>
        <v/>
      </c>
      <c r="H170" s="17" t="str">
        <f t="shared" si="7"/>
        <v/>
      </c>
      <c r="I170" s="18" t="str">
        <f>IF(OR(F170="",B170="",C170=""),"",IFERROR(IF(C170="Giờ",INDEX('Bảng giá'!$B$6:$B$15,MATCH(B170,'Bảng giá'!$A$6:$A$15,0))+(G170-1)*INDEX('Bảng giá'!$C$6:$C$15,MATCH(B170,'Bảng giá'!$A$6:$A$15,0)),IF(C170="Đêm",INDEX('Bảng giá'!$D$6:$D$15,MATCH(B170,'Bảng giá'!$A$6:$A$15,0))*H170,INDEX('Bảng giá'!$E$6:$E$15,MATCH(B170,'Bảng giá'!$A$6:$A$15,0))*H170)),"Chưa có giá"))</f>
        <v/>
      </c>
      <c r="J170" s="15"/>
      <c r="K170" s="15"/>
      <c r="L170" s="18" t="str">
        <f t="shared" si="8"/>
        <v/>
      </c>
      <c r="M170" s="14"/>
    </row>
    <row r="171" spans="1:13" x14ac:dyDescent="0.25">
      <c r="A171" s="14"/>
      <c r="B171" s="14"/>
      <c r="C171" s="14"/>
      <c r="D171" s="16"/>
      <c r="E171" s="16"/>
      <c r="F171" s="17" t="str">
        <f t="shared" si="6"/>
        <v/>
      </c>
      <c r="G171" s="17" t="str">
        <f>IF(OR(F171="",C171&lt;&gt;"Giờ"),"",MAX(1,ROUNDUP((F171-'Bảng giá'!$D$3)/60,0)))</f>
        <v/>
      </c>
      <c r="H171" s="17" t="str">
        <f t="shared" si="7"/>
        <v/>
      </c>
      <c r="I171" s="18" t="str">
        <f>IF(OR(F171="",B171="",C171=""),"",IFERROR(IF(C171="Giờ",INDEX('Bảng giá'!$B$6:$B$15,MATCH(B171,'Bảng giá'!$A$6:$A$15,0))+(G171-1)*INDEX('Bảng giá'!$C$6:$C$15,MATCH(B171,'Bảng giá'!$A$6:$A$15,0)),IF(C171="Đêm",INDEX('Bảng giá'!$D$6:$D$15,MATCH(B171,'Bảng giá'!$A$6:$A$15,0))*H171,INDEX('Bảng giá'!$E$6:$E$15,MATCH(B171,'Bảng giá'!$A$6:$A$15,0))*H171)),"Chưa có giá"))</f>
        <v/>
      </c>
      <c r="J171" s="15"/>
      <c r="K171" s="15"/>
      <c r="L171" s="18" t="str">
        <f t="shared" si="8"/>
        <v/>
      </c>
      <c r="M171" s="14"/>
    </row>
    <row r="172" spans="1:13" x14ac:dyDescent="0.25">
      <c r="A172" s="14"/>
      <c r="B172" s="14"/>
      <c r="C172" s="14"/>
      <c r="D172" s="16"/>
      <c r="E172" s="16"/>
      <c r="F172" s="17" t="str">
        <f t="shared" si="6"/>
        <v/>
      </c>
      <c r="G172" s="17" t="str">
        <f>IF(OR(F172="",C172&lt;&gt;"Giờ"),"",MAX(1,ROUNDUP((F172-'Bảng giá'!$D$3)/60,0)))</f>
        <v/>
      </c>
      <c r="H172" s="17" t="str">
        <f t="shared" si="7"/>
        <v/>
      </c>
      <c r="I172" s="18" t="str">
        <f>IF(OR(F172="",B172="",C172=""),"",IFERROR(IF(C172="Giờ",INDEX('Bảng giá'!$B$6:$B$15,MATCH(B172,'Bảng giá'!$A$6:$A$15,0))+(G172-1)*INDEX('Bảng giá'!$C$6:$C$15,MATCH(B172,'Bảng giá'!$A$6:$A$15,0)),IF(C172="Đêm",INDEX('Bảng giá'!$D$6:$D$15,MATCH(B172,'Bảng giá'!$A$6:$A$15,0))*H172,INDEX('Bảng giá'!$E$6:$E$15,MATCH(B172,'Bảng giá'!$A$6:$A$15,0))*H172)),"Chưa có giá"))</f>
        <v/>
      </c>
      <c r="J172" s="15"/>
      <c r="K172" s="15"/>
      <c r="L172" s="18" t="str">
        <f t="shared" si="8"/>
        <v/>
      </c>
      <c r="M172" s="14"/>
    </row>
    <row r="173" spans="1:13" x14ac:dyDescent="0.25">
      <c r="A173" s="14"/>
      <c r="B173" s="14"/>
      <c r="C173" s="14"/>
      <c r="D173" s="16"/>
      <c r="E173" s="16"/>
      <c r="F173" s="17" t="str">
        <f t="shared" si="6"/>
        <v/>
      </c>
      <c r="G173" s="17" t="str">
        <f>IF(OR(F173="",C173&lt;&gt;"Giờ"),"",MAX(1,ROUNDUP((F173-'Bảng giá'!$D$3)/60,0)))</f>
        <v/>
      </c>
      <c r="H173" s="17" t="str">
        <f t="shared" si="7"/>
        <v/>
      </c>
      <c r="I173" s="18" t="str">
        <f>IF(OR(F173="",B173="",C173=""),"",IFERROR(IF(C173="Giờ",INDEX('Bảng giá'!$B$6:$B$15,MATCH(B173,'Bảng giá'!$A$6:$A$15,0))+(G173-1)*INDEX('Bảng giá'!$C$6:$C$15,MATCH(B173,'Bảng giá'!$A$6:$A$15,0)),IF(C173="Đêm",INDEX('Bảng giá'!$D$6:$D$15,MATCH(B173,'Bảng giá'!$A$6:$A$15,0))*H173,INDEX('Bảng giá'!$E$6:$E$15,MATCH(B173,'Bảng giá'!$A$6:$A$15,0))*H173)),"Chưa có giá"))</f>
        <v/>
      </c>
      <c r="J173" s="15"/>
      <c r="K173" s="15"/>
      <c r="L173" s="18" t="str">
        <f t="shared" si="8"/>
        <v/>
      </c>
      <c r="M173" s="14"/>
    </row>
    <row r="174" spans="1:13" x14ac:dyDescent="0.25">
      <c r="A174" s="14"/>
      <c r="B174" s="14"/>
      <c r="C174" s="14"/>
      <c r="D174" s="16"/>
      <c r="E174" s="16"/>
      <c r="F174" s="17" t="str">
        <f t="shared" si="6"/>
        <v/>
      </c>
      <c r="G174" s="17" t="str">
        <f>IF(OR(F174="",C174&lt;&gt;"Giờ"),"",MAX(1,ROUNDUP((F174-'Bảng giá'!$D$3)/60,0)))</f>
        <v/>
      </c>
      <c r="H174" s="17" t="str">
        <f t="shared" si="7"/>
        <v/>
      </c>
      <c r="I174" s="18" t="str">
        <f>IF(OR(F174="",B174="",C174=""),"",IFERROR(IF(C174="Giờ",INDEX('Bảng giá'!$B$6:$B$15,MATCH(B174,'Bảng giá'!$A$6:$A$15,0))+(G174-1)*INDEX('Bảng giá'!$C$6:$C$15,MATCH(B174,'Bảng giá'!$A$6:$A$15,0)),IF(C174="Đêm",INDEX('Bảng giá'!$D$6:$D$15,MATCH(B174,'Bảng giá'!$A$6:$A$15,0))*H174,INDEX('Bảng giá'!$E$6:$E$15,MATCH(B174,'Bảng giá'!$A$6:$A$15,0))*H174)),"Chưa có giá"))</f>
        <v/>
      </c>
      <c r="J174" s="15"/>
      <c r="K174" s="15"/>
      <c r="L174" s="18" t="str">
        <f t="shared" si="8"/>
        <v/>
      </c>
      <c r="M174" s="14"/>
    </row>
    <row r="175" spans="1:13" x14ac:dyDescent="0.25">
      <c r="A175" s="14"/>
      <c r="B175" s="14"/>
      <c r="C175" s="14"/>
      <c r="D175" s="16"/>
      <c r="E175" s="16"/>
      <c r="F175" s="17" t="str">
        <f t="shared" si="6"/>
        <v/>
      </c>
      <c r="G175" s="17" t="str">
        <f>IF(OR(F175="",C175&lt;&gt;"Giờ"),"",MAX(1,ROUNDUP((F175-'Bảng giá'!$D$3)/60,0)))</f>
        <v/>
      </c>
      <c r="H175" s="17" t="str">
        <f t="shared" si="7"/>
        <v/>
      </c>
      <c r="I175" s="18" t="str">
        <f>IF(OR(F175="",B175="",C175=""),"",IFERROR(IF(C175="Giờ",INDEX('Bảng giá'!$B$6:$B$15,MATCH(B175,'Bảng giá'!$A$6:$A$15,0))+(G175-1)*INDEX('Bảng giá'!$C$6:$C$15,MATCH(B175,'Bảng giá'!$A$6:$A$15,0)),IF(C175="Đêm",INDEX('Bảng giá'!$D$6:$D$15,MATCH(B175,'Bảng giá'!$A$6:$A$15,0))*H175,INDEX('Bảng giá'!$E$6:$E$15,MATCH(B175,'Bảng giá'!$A$6:$A$15,0))*H175)),"Chưa có giá"))</f>
        <v/>
      </c>
      <c r="J175" s="15"/>
      <c r="K175" s="15"/>
      <c r="L175" s="18" t="str">
        <f t="shared" si="8"/>
        <v/>
      </c>
      <c r="M175" s="14"/>
    </row>
    <row r="176" spans="1:13" x14ac:dyDescent="0.25">
      <c r="A176" s="14"/>
      <c r="B176" s="14"/>
      <c r="C176" s="14"/>
      <c r="D176" s="16"/>
      <c r="E176" s="16"/>
      <c r="F176" s="17" t="str">
        <f t="shared" si="6"/>
        <v/>
      </c>
      <c r="G176" s="17" t="str">
        <f>IF(OR(F176="",C176&lt;&gt;"Giờ"),"",MAX(1,ROUNDUP((F176-'Bảng giá'!$D$3)/60,0)))</f>
        <v/>
      </c>
      <c r="H176" s="17" t="str">
        <f t="shared" si="7"/>
        <v/>
      </c>
      <c r="I176" s="18" t="str">
        <f>IF(OR(F176="",B176="",C176=""),"",IFERROR(IF(C176="Giờ",INDEX('Bảng giá'!$B$6:$B$15,MATCH(B176,'Bảng giá'!$A$6:$A$15,0))+(G176-1)*INDEX('Bảng giá'!$C$6:$C$15,MATCH(B176,'Bảng giá'!$A$6:$A$15,0)),IF(C176="Đêm",INDEX('Bảng giá'!$D$6:$D$15,MATCH(B176,'Bảng giá'!$A$6:$A$15,0))*H176,INDEX('Bảng giá'!$E$6:$E$15,MATCH(B176,'Bảng giá'!$A$6:$A$15,0))*H176)),"Chưa có giá"))</f>
        <v/>
      </c>
      <c r="J176" s="15"/>
      <c r="K176" s="15"/>
      <c r="L176" s="18" t="str">
        <f t="shared" si="8"/>
        <v/>
      </c>
      <c r="M176" s="14"/>
    </row>
    <row r="177" spans="1:13" x14ac:dyDescent="0.25">
      <c r="A177" s="14"/>
      <c r="B177" s="14"/>
      <c r="C177" s="14"/>
      <c r="D177" s="16"/>
      <c r="E177" s="16"/>
      <c r="F177" s="17" t="str">
        <f t="shared" si="6"/>
        <v/>
      </c>
      <c r="G177" s="17" t="str">
        <f>IF(OR(F177="",C177&lt;&gt;"Giờ"),"",MAX(1,ROUNDUP((F177-'Bảng giá'!$D$3)/60,0)))</f>
        <v/>
      </c>
      <c r="H177" s="17" t="str">
        <f t="shared" si="7"/>
        <v/>
      </c>
      <c r="I177" s="18" t="str">
        <f>IF(OR(F177="",B177="",C177=""),"",IFERROR(IF(C177="Giờ",INDEX('Bảng giá'!$B$6:$B$15,MATCH(B177,'Bảng giá'!$A$6:$A$15,0))+(G177-1)*INDEX('Bảng giá'!$C$6:$C$15,MATCH(B177,'Bảng giá'!$A$6:$A$15,0)),IF(C177="Đêm",INDEX('Bảng giá'!$D$6:$D$15,MATCH(B177,'Bảng giá'!$A$6:$A$15,0))*H177,INDEX('Bảng giá'!$E$6:$E$15,MATCH(B177,'Bảng giá'!$A$6:$A$15,0))*H177)),"Chưa có giá"))</f>
        <v/>
      </c>
      <c r="J177" s="15"/>
      <c r="K177" s="15"/>
      <c r="L177" s="18" t="str">
        <f t="shared" si="8"/>
        <v/>
      </c>
      <c r="M177" s="14"/>
    </row>
    <row r="178" spans="1:13" x14ac:dyDescent="0.25">
      <c r="A178" s="14"/>
      <c r="B178" s="14"/>
      <c r="C178" s="14"/>
      <c r="D178" s="16"/>
      <c r="E178" s="16"/>
      <c r="F178" s="17" t="str">
        <f t="shared" si="6"/>
        <v/>
      </c>
      <c r="G178" s="17" t="str">
        <f>IF(OR(F178="",C178&lt;&gt;"Giờ"),"",MAX(1,ROUNDUP((F178-'Bảng giá'!$D$3)/60,0)))</f>
        <v/>
      </c>
      <c r="H178" s="17" t="str">
        <f t="shared" si="7"/>
        <v/>
      </c>
      <c r="I178" s="18" t="str">
        <f>IF(OR(F178="",B178="",C178=""),"",IFERROR(IF(C178="Giờ",INDEX('Bảng giá'!$B$6:$B$15,MATCH(B178,'Bảng giá'!$A$6:$A$15,0))+(G178-1)*INDEX('Bảng giá'!$C$6:$C$15,MATCH(B178,'Bảng giá'!$A$6:$A$15,0)),IF(C178="Đêm",INDEX('Bảng giá'!$D$6:$D$15,MATCH(B178,'Bảng giá'!$A$6:$A$15,0))*H178,INDEX('Bảng giá'!$E$6:$E$15,MATCH(B178,'Bảng giá'!$A$6:$A$15,0))*H178)),"Chưa có giá"))</f>
        <v/>
      </c>
      <c r="J178" s="15"/>
      <c r="K178" s="15"/>
      <c r="L178" s="18" t="str">
        <f t="shared" si="8"/>
        <v/>
      </c>
      <c r="M178" s="14"/>
    </row>
    <row r="179" spans="1:13" x14ac:dyDescent="0.25">
      <c r="A179" s="14"/>
      <c r="B179" s="14"/>
      <c r="C179" s="14"/>
      <c r="D179" s="16"/>
      <c r="E179" s="16"/>
      <c r="F179" s="17" t="str">
        <f t="shared" si="6"/>
        <v/>
      </c>
      <c r="G179" s="17" t="str">
        <f>IF(OR(F179="",C179&lt;&gt;"Giờ"),"",MAX(1,ROUNDUP((F179-'Bảng giá'!$D$3)/60,0)))</f>
        <v/>
      </c>
      <c r="H179" s="17" t="str">
        <f t="shared" si="7"/>
        <v/>
      </c>
      <c r="I179" s="18" t="str">
        <f>IF(OR(F179="",B179="",C179=""),"",IFERROR(IF(C179="Giờ",INDEX('Bảng giá'!$B$6:$B$15,MATCH(B179,'Bảng giá'!$A$6:$A$15,0))+(G179-1)*INDEX('Bảng giá'!$C$6:$C$15,MATCH(B179,'Bảng giá'!$A$6:$A$15,0)),IF(C179="Đêm",INDEX('Bảng giá'!$D$6:$D$15,MATCH(B179,'Bảng giá'!$A$6:$A$15,0))*H179,INDEX('Bảng giá'!$E$6:$E$15,MATCH(B179,'Bảng giá'!$A$6:$A$15,0))*H179)),"Chưa có giá"))</f>
        <v/>
      </c>
      <c r="J179" s="15"/>
      <c r="K179" s="15"/>
      <c r="L179" s="18" t="str">
        <f t="shared" si="8"/>
        <v/>
      </c>
      <c r="M179" s="14"/>
    </row>
    <row r="180" spans="1:13" x14ac:dyDescent="0.25">
      <c r="A180" s="14"/>
      <c r="B180" s="14"/>
      <c r="C180" s="14"/>
      <c r="D180" s="16"/>
      <c r="E180" s="16"/>
      <c r="F180" s="17" t="str">
        <f t="shared" si="6"/>
        <v/>
      </c>
      <c r="G180" s="17" t="str">
        <f>IF(OR(F180="",C180&lt;&gt;"Giờ"),"",MAX(1,ROUNDUP((F180-'Bảng giá'!$D$3)/60,0)))</f>
        <v/>
      </c>
      <c r="H180" s="17" t="str">
        <f t="shared" si="7"/>
        <v/>
      </c>
      <c r="I180" s="18" t="str">
        <f>IF(OR(F180="",B180="",C180=""),"",IFERROR(IF(C180="Giờ",INDEX('Bảng giá'!$B$6:$B$15,MATCH(B180,'Bảng giá'!$A$6:$A$15,0))+(G180-1)*INDEX('Bảng giá'!$C$6:$C$15,MATCH(B180,'Bảng giá'!$A$6:$A$15,0)),IF(C180="Đêm",INDEX('Bảng giá'!$D$6:$D$15,MATCH(B180,'Bảng giá'!$A$6:$A$15,0))*H180,INDEX('Bảng giá'!$E$6:$E$15,MATCH(B180,'Bảng giá'!$A$6:$A$15,0))*H180)),"Chưa có giá"))</f>
        <v/>
      </c>
      <c r="J180" s="15"/>
      <c r="K180" s="15"/>
      <c r="L180" s="18" t="str">
        <f t="shared" si="8"/>
        <v/>
      </c>
      <c r="M180" s="14"/>
    </row>
    <row r="181" spans="1:13" x14ac:dyDescent="0.25">
      <c r="A181" s="14"/>
      <c r="B181" s="14"/>
      <c r="C181" s="14"/>
      <c r="D181" s="16"/>
      <c r="E181" s="16"/>
      <c r="F181" s="17" t="str">
        <f t="shared" si="6"/>
        <v/>
      </c>
      <c r="G181" s="17" t="str">
        <f>IF(OR(F181="",C181&lt;&gt;"Giờ"),"",MAX(1,ROUNDUP((F181-'Bảng giá'!$D$3)/60,0)))</f>
        <v/>
      </c>
      <c r="H181" s="17" t="str">
        <f t="shared" si="7"/>
        <v/>
      </c>
      <c r="I181" s="18" t="str">
        <f>IF(OR(F181="",B181="",C181=""),"",IFERROR(IF(C181="Giờ",INDEX('Bảng giá'!$B$6:$B$15,MATCH(B181,'Bảng giá'!$A$6:$A$15,0))+(G181-1)*INDEX('Bảng giá'!$C$6:$C$15,MATCH(B181,'Bảng giá'!$A$6:$A$15,0)),IF(C181="Đêm",INDEX('Bảng giá'!$D$6:$D$15,MATCH(B181,'Bảng giá'!$A$6:$A$15,0))*H181,INDEX('Bảng giá'!$E$6:$E$15,MATCH(B181,'Bảng giá'!$A$6:$A$15,0))*H181)),"Chưa có giá"))</f>
        <v/>
      </c>
      <c r="J181" s="15"/>
      <c r="K181" s="15"/>
      <c r="L181" s="18" t="str">
        <f t="shared" si="8"/>
        <v/>
      </c>
      <c r="M181" s="14"/>
    </row>
    <row r="182" spans="1:13" x14ac:dyDescent="0.25">
      <c r="A182" s="14"/>
      <c r="B182" s="14"/>
      <c r="C182" s="14"/>
      <c r="D182" s="16"/>
      <c r="E182" s="16"/>
      <c r="F182" s="17" t="str">
        <f t="shared" si="6"/>
        <v/>
      </c>
      <c r="G182" s="17" t="str">
        <f>IF(OR(F182="",C182&lt;&gt;"Giờ"),"",MAX(1,ROUNDUP((F182-'Bảng giá'!$D$3)/60,0)))</f>
        <v/>
      </c>
      <c r="H182" s="17" t="str">
        <f t="shared" si="7"/>
        <v/>
      </c>
      <c r="I182" s="18" t="str">
        <f>IF(OR(F182="",B182="",C182=""),"",IFERROR(IF(C182="Giờ",INDEX('Bảng giá'!$B$6:$B$15,MATCH(B182,'Bảng giá'!$A$6:$A$15,0))+(G182-1)*INDEX('Bảng giá'!$C$6:$C$15,MATCH(B182,'Bảng giá'!$A$6:$A$15,0)),IF(C182="Đêm",INDEX('Bảng giá'!$D$6:$D$15,MATCH(B182,'Bảng giá'!$A$6:$A$15,0))*H182,INDEX('Bảng giá'!$E$6:$E$15,MATCH(B182,'Bảng giá'!$A$6:$A$15,0))*H182)),"Chưa có giá"))</f>
        <v/>
      </c>
      <c r="J182" s="15"/>
      <c r="K182" s="15"/>
      <c r="L182" s="18" t="str">
        <f t="shared" si="8"/>
        <v/>
      </c>
      <c r="M182" s="14"/>
    </row>
    <row r="183" spans="1:13" x14ac:dyDescent="0.25">
      <c r="A183" s="14"/>
      <c r="B183" s="14"/>
      <c r="C183" s="14"/>
      <c r="D183" s="16"/>
      <c r="E183" s="16"/>
      <c r="F183" s="17" t="str">
        <f t="shared" si="6"/>
        <v/>
      </c>
      <c r="G183" s="17" t="str">
        <f>IF(OR(F183="",C183&lt;&gt;"Giờ"),"",MAX(1,ROUNDUP((F183-'Bảng giá'!$D$3)/60,0)))</f>
        <v/>
      </c>
      <c r="H183" s="17" t="str">
        <f t="shared" si="7"/>
        <v/>
      </c>
      <c r="I183" s="18" t="str">
        <f>IF(OR(F183="",B183="",C183=""),"",IFERROR(IF(C183="Giờ",INDEX('Bảng giá'!$B$6:$B$15,MATCH(B183,'Bảng giá'!$A$6:$A$15,0))+(G183-1)*INDEX('Bảng giá'!$C$6:$C$15,MATCH(B183,'Bảng giá'!$A$6:$A$15,0)),IF(C183="Đêm",INDEX('Bảng giá'!$D$6:$D$15,MATCH(B183,'Bảng giá'!$A$6:$A$15,0))*H183,INDEX('Bảng giá'!$E$6:$E$15,MATCH(B183,'Bảng giá'!$A$6:$A$15,0))*H183)),"Chưa có giá"))</f>
        <v/>
      </c>
      <c r="J183" s="15"/>
      <c r="K183" s="15"/>
      <c r="L183" s="18" t="str">
        <f t="shared" si="8"/>
        <v/>
      </c>
      <c r="M183" s="14"/>
    </row>
    <row r="184" spans="1:13" x14ac:dyDescent="0.25">
      <c r="A184" s="14"/>
      <c r="B184" s="14"/>
      <c r="C184" s="14"/>
      <c r="D184" s="16"/>
      <c r="E184" s="16"/>
      <c r="F184" s="17" t="str">
        <f t="shared" si="6"/>
        <v/>
      </c>
      <c r="G184" s="17" t="str">
        <f>IF(OR(F184="",C184&lt;&gt;"Giờ"),"",MAX(1,ROUNDUP((F184-'Bảng giá'!$D$3)/60,0)))</f>
        <v/>
      </c>
      <c r="H184" s="17" t="str">
        <f t="shared" si="7"/>
        <v/>
      </c>
      <c r="I184" s="18" t="str">
        <f>IF(OR(F184="",B184="",C184=""),"",IFERROR(IF(C184="Giờ",INDEX('Bảng giá'!$B$6:$B$15,MATCH(B184,'Bảng giá'!$A$6:$A$15,0))+(G184-1)*INDEX('Bảng giá'!$C$6:$C$15,MATCH(B184,'Bảng giá'!$A$6:$A$15,0)),IF(C184="Đêm",INDEX('Bảng giá'!$D$6:$D$15,MATCH(B184,'Bảng giá'!$A$6:$A$15,0))*H184,INDEX('Bảng giá'!$E$6:$E$15,MATCH(B184,'Bảng giá'!$A$6:$A$15,0))*H184)),"Chưa có giá"))</f>
        <v/>
      </c>
      <c r="J184" s="15"/>
      <c r="K184" s="15"/>
      <c r="L184" s="18" t="str">
        <f t="shared" si="8"/>
        <v/>
      </c>
      <c r="M184" s="14"/>
    </row>
    <row r="185" spans="1:13" x14ac:dyDescent="0.25">
      <c r="A185" s="14"/>
      <c r="B185" s="14"/>
      <c r="C185" s="14"/>
      <c r="D185" s="16"/>
      <c r="E185" s="16"/>
      <c r="F185" s="17" t="str">
        <f t="shared" si="6"/>
        <v/>
      </c>
      <c r="G185" s="17" t="str">
        <f>IF(OR(F185="",C185&lt;&gt;"Giờ"),"",MAX(1,ROUNDUP((F185-'Bảng giá'!$D$3)/60,0)))</f>
        <v/>
      </c>
      <c r="H185" s="17" t="str">
        <f t="shared" si="7"/>
        <v/>
      </c>
      <c r="I185" s="18" t="str">
        <f>IF(OR(F185="",B185="",C185=""),"",IFERROR(IF(C185="Giờ",INDEX('Bảng giá'!$B$6:$B$15,MATCH(B185,'Bảng giá'!$A$6:$A$15,0))+(G185-1)*INDEX('Bảng giá'!$C$6:$C$15,MATCH(B185,'Bảng giá'!$A$6:$A$15,0)),IF(C185="Đêm",INDEX('Bảng giá'!$D$6:$D$15,MATCH(B185,'Bảng giá'!$A$6:$A$15,0))*H185,INDEX('Bảng giá'!$E$6:$E$15,MATCH(B185,'Bảng giá'!$A$6:$A$15,0))*H185)),"Chưa có giá"))</f>
        <v/>
      </c>
      <c r="J185" s="15"/>
      <c r="K185" s="15"/>
      <c r="L185" s="18" t="str">
        <f t="shared" si="8"/>
        <v/>
      </c>
      <c r="M185" s="14"/>
    </row>
    <row r="186" spans="1:13" x14ac:dyDescent="0.25">
      <c r="A186" s="14"/>
      <c r="B186" s="14"/>
      <c r="C186" s="14"/>
      <c r="D186" s="16"/>
      <c r="E186" s="16"/>
      <c r="F186" s="17" t="str">
        <f t="shared" si="6"/>
        <v/>
      </c>
      <c r="G186" s="17" t="str">
        <f>IF(OR(F186="",C186&lt;&gt;"Giờ"),"",MAX(1,ROUNDUP((F186-'Bảng giá'!$D$3)/60,0)))</f>
        <v/>
      </c>
      <c r="H186" s="17" t="str">
        <f t="shared" si="7"/>
        <v/>
      </c>
      <c r="I186" s="18" t="str">
        <f>IF(OR(F186="",B186="",C186=""),"",IFERROR(IF(C186="Giờ",INDEX('Bảng giá'!$B$6:$B$15,MATCH(B186,'Bảng giá'!$A$6:$A$15,0))+(G186-1)*INDEX('Bảng giá'!$C$6:$C$15,MATCH(B186,'Bảng giá'!$A$6:$A$15,0)),IF(C186="Đêm",INDEX('Bảng giá'!$D$6:$D$15,MATCH(B186,'Bảng giá'!$A$6:$A$15,0))*H186,INDEX('Bảng giá'!$E$6:$E$15,MATCH(B186,'Bảng giá'!$A$6:$A$15,0))*H186)),"Chưa có giá"))</f>
        <v/>
      </c>
      <c r="J186" s="15"/>
      <c r="K186" s="15"/>
      <c r="L186" s="18" t="str">
        <f t="shared" si="8"/>
        <v/>
      </c>
      <c r="M186" s="14"/>
    </row>
    <row r="187" spans="1:13" x14ac:dyDescent="0.25">
      <c r="A187" s="14"/>
      <c r="B187" s="14"/>
      <c r="C187" s="14"/>
      <c r="D187" s="16"/>
      <c r="E187" s="16"/>
      <c r="F187" s="17" t="str">
        <f t="shared" si="6"/>
        <v/>
      </c>
      <c r="G187" s="17" t="str">
        <f>IF(OR(F187="",C187&lt;&gt;"Giờ"),"",MAX(1,ROUNDUP((F187-'Bảng giá'!$D$3)/60,0)))</f>
        <v/>
      </c>
      <c r="H187" s="17" t="str">
        <f t="shared" si="7"/>
        <v/>
      </c>
      <c r="I187" s="18" t="str">
        <f>IF(OR(F187="",B187="",C187=""),"",IFERROR(IF(C187="Giờ",INDEX('Bảng giá'!$B$6:$B$15,MATCH(B187,'Bảng giá'!$A$6:$A$15,0))+(G187-1)*INDEX('Bảng giá'!$C$6:$C$15,MATCH(B187,'Bảng giá'!$A$6:$A$15,0)),IF(C187="Đêm",INDEX('Bảng giá'!$D$6:$D$15,MATCH(B187,'Bảng giá'!$A$6:$A$15,0))*H187,INDEX('Bảng giá'!$E$6:$E$15,MATCH(B187,'Bảng giá'!$A$6:$A$15,0))*H187)),"Chưa có giá"))</f>
        <v/>
      </c>
      <c r="J187" s="15"/>
      <c r="K187" s="15"/>
      <c r="L187" s="18" t="str">
        <f t="shared" si="8"/>
        <v/>
      </c>
      <c r="M187" s="14"/>
    </row>
    <row r="188" spans="1:13" x14ac:dyDescent="0.25">
      <c r="A188" s="14"/>
      <c r="B188" s="14"/>
      <c r="C188" s="14"/>
      <c r="D188" s="16"/>
      <c r="E188" s="16"/>
      <c r="F188" s="17" t="str">
        <f t="shared" si="6"/>
        <v/>
      </c>
      <c r="G188" s="17" t="str">
        <f>IF(OR(F188="",C188&lt;&gt;"Giờ"),"",MAX(1,ROUNDUP((F188-'Bảng giá'!$D$3)/60,0)))</f>
        <v/>
      </c>
      <c r="H188" s="17" t="str">
        <f t="shared" si="7"/>
        <v/>
      </c>
      <c r="I188" s="18" t="str">
        <f>IF(OR(F188="",B188="",C188=""),"",IFERROR(IF(C188="Giờ",INDEX('Bảng giá'!$B$6:$B$15,MATCH(B188,'Bảng giá'!$A$6:$A$15,0))+(G188-1)*INDEX('Bảng giá'!$C$6:$C$15,MATCH(B188,'Bảng giá'!$A$6:$A$15,0)),IF(C188="Đêm",INDEX('Bảng giá'!$D$6:$D$15,MATCH(B188,'Bảng giá'!$A$6:$A$15,0))*H188,INDEX('Bảng giá'!$E$6:$E$15,MATCH(B188,'Bảng giá'!$A$6:$A$15,0))*H188)),"Chưa có giá"))</f>
        <v/>
      </c>
      <c r="J188" s="15"/>
      <c r="K188" s="15"/>
      <c r="L188" s="18" t="str">
        <f t="shared" si="8"/>
        <v/>
      </c>
      <c r="M188" s="14"/>
    </row>
    <row r="189" spans="1:13" x14ac:dyDescent="0.25">
      <c r="A189" s="14"/>
      <c r="B189" s="14"/>
      <c r="C189" s="14"/>
      <c r="D189" s="16"/>
      <c r="E189" s="16"/>
      <c r="F189" s="17" t="str">
        <f t="shared" si="6"/>
        <v/>
      </c>
      <c r="G189" s="17" t="str">
        <f>IF(OR(F189="",C189&lt;&gt;"Giờ"),"",MAX(1,ROUNDUP((F189-'Bảng giá'!$D$3)/60,0)))</f>
        <v/>
      </c>
      <c r="H189" s="17" t="str">
        <f t="shared" si="7"/>
        <v/>
      </c>
      <c r="I189" s="18" t="str">
        <f>IF(OR(F189="",B189="",C189=""),"",IFERROR(IF(C189="Giờ",INDEX('Bảng giá'!$B$6:$B$15,MATCH(B189,'Bảng giá'!$A$6:$A$15,0))+(G189-1)*INDEX('Bảng giá'!$C$6:$C$15,MATCH(B189,'Bảng giá'!$A$6:$A$15,0)),IF(C189="Đêm",INDEX('Bảng giá'!$D$6:$D$15,MATCH(B189,'Bảng giá'!$A$6:$A$15,0))*H189,INDEX('Bảng giá'!$E$6:$E$15,MATCH(B189,'Bảng giá'!$A$6:$A$15,0))*H189)),"Chưa có giá"))</f>
        <v/>
      </c>
      <c r="J189" s="15"/>
      <c r="K189" s="15"/>
      <c r="L189" s="18" t="str">
        <f t="shared" si="8"/>
        <v/>
      </c>
      <c r="M189" s="14"/>
    </row>
    <row r="190" spans="1:13" x14ac:dyDescent="0.25">
      <c r="A190" s="14"/>
      <c r="B190" s="14"/>
      <c r="C190" s="14"/>
      <c r="D190" s="16"/>
      <c r="E190" s="16"/>
      <c r="F190" s="17" t="str">
        <f t="shared" si="6"/>
        <v/>
      </c>
      <c r="G190" s="17" t="str">
        <f>IF(OR(F190="",C190&lt;&gt;"Giờ"),"",MAX(1,ROUNDUP((F190-'Bảng giá'!$D$3)/60,0)))</f>
        <v/>
      </c>
      <c r="H190" s="17" t="str">
        <f t="shared" si="7"/>
        <v/>
      </c>
      <c r="I190" s="18" t="str">
        <f>IF(OR(F190="",B190="",C190=""),"",IFERROR(IF(C190="Giờ",INDEX('Bảng giá'!$B$6:$B$15,MATCH(B190,'Bảng giá'!$A$6:$A$15,0))+(G190-1)*INDEX('Bảng giá'!$C$6:$C$15,MATCH(B190,'Bảng giá'!$A$6:$A$15,0)),IF(C190="Đêm",INDEX('Bảng giá'!$D$6:$D$15,MATCH(B190,'Bảng giá'!$A$6:$A$15,0))*H190,INDEX('Bảng giá'!$E$6:$E$15,MATCH(B190,'Bảng giá'!$A$6:$A$15,0))*H190)),"Chưa có giá"))</f>
        <v/>
      </c>
      <c r="J190" s="15"/>
      <c r="K190" s="15"/>
      <c r="L190" s="18" t="str">
        <f t="shared" si="8"/>
        <v/>
      </c>
      <c r="M190" s="14"/>
    </row>
    <row r="191" spans="1:13" x14ac:dyDescent="0.25">
      <c r="A191" s="14"/>
      <c r="B191" s="14"/>
      <c r="C191" s="14"/>
      <c r="D191" s="16"/>
      <c r="E191" s="16"/>
      <c r="F191" s="17" t="str">
        <f t="shared" si="6"/>
        <v/>
      </c>
      <c r="G191" s="17" t="str">
        <f>IF(OR(F191="",C191&lt;&gt;"Giờ"),"",MAX(1,ROUNDUP((F191-'Bảng giá'!$D$3)/60,0)))</f>
        <v/>
      </c>
      <c r="H191" s="17" t="str">
        <f t="shared" si="7"/>
        <v/>
      </c>
      <c r="I191" s="18" t="str">
        <f>IF(OR(F191="",B191="",C191=""),"",IFERROR(IF(C191="Giờ",INDEX('Bảng giá'!$B$6:$B$15,MATCH(B191,'Bảng giá'!$A$6:$A$15,0))+(G191-1)*INDEX('Bảng giá'!$C$6:$C$15,MATCH(B191,'Bảng giá'!$A$6:$A$15,0)),IF(C191="Đêm",INDEX('Bảng giá'!$D$6:$D$15,MATCH(B191,'Bảng giá'!$A$6:$A$15,0))*H191,INDEX('Bảng giá'!$E$6:$E$15,MATCH(B191,'Bảng giá'!$A$6:$A$15,0))*H191)),"Chưa có giá"))</f>
        <v/>
      </c>
      <c r="J191" s="15"/>
      <c r="K191" s="15"/>
      <c r="L191" s="18" t="str">
        <f t="shared" si="8"/>
        <v/>
      </c>
      <c r="M191" s="14"/>
    </row>
    <row r="192" spans="1:13" x14ac:dyDescent="0.25">
      <c r="A192" s="14"/>
      <c r="B192" s="14"/>
      <c r="C192" s="14"/>
      <c r="D192" s="16"/>
      <c r="E192" s="16"/>
      <c r="F192" s="17" t="str">
        <f t="shared" si="6"/>
        <v/>
      </c>
      <c r="G192" s="17" t="str">
        <f>IF(OR(F192="",C192&lt;&gt;"Giờ"),"",MAX(1,ROUNDUP((F192-'Bảng giá'!$D$3)/60,0)))</f>
        <v/>
      </c>
      <c r="H192" s="17" t="str">
        <f t="shared" si="7"/>
        <v/>
      </c>
      <c r="I192" s="18" t="str">
        <f>IF(OR(F192="",B192="",C192=""),"",IFERROR(IF(C192="Giờ",INDEX('Bảng giá'!$B$6:$B$15,MATCH(B192,'Bảng giá'!$A$6:$A$15,0))+(G192-1)*INDEX('Bảng giá'!$C$6:$C$15,MATCH(B192,'Bảng giá'!$A$6:$A$15,0)),IF(C192="Đêm",INDEX('Bảng giá'!$D$6:$D$15,MATCH(B192,'Bảng giá'!$A$6:$A$15,0))*H192,INDEX('Bảng giá'!$E$6:$E$15,MATCH(B192,'Bảng giá'!$A$6:$A$15,0))*H192)),"Chưa có giá"))</f>
        <v/>
      </c>
      <c r="J192" s="15"/>
      <c r="K192" s="15"/>
      <c r="L192" s="18" t="str">
        <f t="shared" si="8"/>
        <v/>
      </c>
      <c r="M192" s="14"/>
    </row>
    <row r="193" spans="1:13" x14ac:dyDescent="0.25">
      <c r="A193" s="14"/>
      <c r="B193" s="14"/>
      <c r="C193" s="14"/>
      <c r="D193" s="16"/>
      <c r="E193" s="16"/>
      <c r="F193" s="17" t="str">
        <f t="shared" si="6"/>
        <v/>
      </c>
      <c r="G193" s="17" t="str">
        <f>IF(OR(F193="",C193&lt;&gt;"Giờ"),"",MAX(1,ROUNDUP((F193-'Bảng giá'!$D$3)/60,0)))</f>
        <v/>
      </c>
      <c r="H193" s="17" t="str">
        <f t="shared" si="7"/>
        <v/>
      </c>
      <c r="I193" s="18" t="str">
        <f>IF(OR(F193="",B193="",C193=""),"",IFERROR(IF(C193="Giờ",INDEX('Bảng giá'!$B$6:$B$15,MATCH(B193,'Bảng giá'!$A$6:$A$15,0))+(G193-1)*INDEX('Bảng giá'!$C$6:$C$15,MATCH(B193,'Bảng giá'!$A$6:$A$15,0)),IF(C193="Đêm",INDEX('Bảng giá'!$D$6:$D$15,MATCH(B193,'Bảng giá'!$A$6:$A$15,0))*H193,INDEX('Bảng giá'!$E$6:$E$15,MATCH(B193,'Bảng giá'!$A$6:$A$15,0))*H193)),"Chưa có giá"))</f>
        <v/>
      </c>
      <c r="J193" s="15"/>
      <c r="K193" s="15"/>
      <c r="L193" s="18" t="str">
        <f t="shared" si="8"/>
        <v/>
      </c>
      <c r="M193" s="14"/>
    </row>
    <row r="194" spans="1:13" x14ac:dyDescent="0.25">
      <c r="A194" s="14"/>
      <c r="B194" s="14"/>
      <c r="C194" s="14"/>
      <c r="D194" s="16"/>
      <c r="E194" s="16"/>
      <c r="F194" s="17" t="str">
        <f t="shared" si="6"/>
        <v/>
      </c>
      <c r="G194" s="17" t="str">
        <f>IF(OR(F194="",C194&lt;&gt;"Giờ"),"",MAX(1,ROUNDUP((F194-'Bảng giá'!$D$3)/60,0)))</f>
        <v/>
      </c>
      <c r="H194" s="17" t="str">
        <f t="shared" si="7"/>
        <v/>
      </c>
      <c r="I194" s="18" t="str">
        <f>IF(OR(F194="",B194="",C194=""),"",IFERROR(IF(C194="Giờ",INDEX('Bảng giá'!$B$6:$B$15,MATCH(B194,'Bảng giá'!$A$6:$A$15,0))+(G194-1)*INDEX('Bảng giá'!$C$6:$C$15,MATCH(B194,'Bảng giá'!$A$6:$A$15,0)),IF(C194="Đêm",INDEX('Bảng giá'!$D$6:$D$15,MATCH(B194,'Bảng giá'!$A$6:$A$15,0))*H194,INDEX('Bảng giá'!$E$6:$E$15,MATCH(B194,'Bảng giá'!$A$6:$A$15,0))*H194)),"Chưa có giá"))</f>
        <v/>
      </c>
      <c r="J194" s="15"/>
      <c r="K194" s="15"/>
      <c r="L194" s="18" t="str">
        <f t="shared" si="8"/>
        <v/>
      </c>
      <c r="M194" s="14"/>
    </row>
    <row r="195" spans="1:13" x14ac:dyDescent="0.25">
      <c r="A195" s="14"/>
      <c r="B195" s="14"/>
      <c r="C195" s="14"/>
      <c r="D195" s="16"/>
      <c r="E195" s="16"/>
      <c r="F195" s="17" t="str">
        <f t="shared" si="6"/>
        <v/>
      </c>
      <c r="G195" s="17" t="str">
        <f>IF(OR(F195="",C195&lt;&gt;"Giờ"),"",MAX(1,ROUNDUP((F195-'Bảng giá'!$D$3)/60,0)))</f>
        <v/>
      </c>
      <c r="H195" s="17" t="str">
        <f t="shared" si="7"/>
        <v/>
      </c>
      <c r="I195" s="18" t="str">
        <f>IF(OR(F195="",B195="",C195=""),"",IFERROR(IF(C195="Giờ",INDEX('Bảng giá'!$B$6:$B$15,MATCH(B195,'Bảng giá'!$A$6:$A$15,0))+(G195-1)*INDEX('Bảng giá'!$C$6:$C$15,MATCH(B195,'Bảng giá'!$A$6:$A$15,0)),IF(C195="Đêm",INDEX('Bảng giá'!$D$6:$D$15,MATCH(B195,'Bảng giá'!$A$6:$A$15,0))*H195,INDEX('Bảng giá'!$E$6:$E$15,MATCH(B195,'Bảng giá'!$A$6:$A$15,0))*H195)),"Chưa có giá"))</f>
        <v/>
      </c>
      <c r="J195" s="15"/>
      <c r="K195" s="15"/>
      <c r="L195" s="18" t="str">
        <f t="shared" si="8"/>
        <v/>
      </c>
      <c r="M195" s="14"/>
    </row>
    <row r="196" spans="1:13" x14ac:dyDescent="0.25">
      <c r="A196" s="14"/>
      <c r="B196" s="14"/>
      <c r="C196" s="14"/>
      <c r="D196" s="16"/>
      <c r="E196" s="16"/>
      <c r="F196" s="17" t="str">
        <f t="shared" si="6"/>
        <v/>
      </c>
      <c r="G196" s="17" t="str">
        <f>IF(OR(F196="",C196&lt;&gt;"Giờ"),"",MAX(1,ROUNDUP((F196-'Bảng giá'!$D$3)/60,0)))</f>
        <v/>
      </c>
      <c r="H196" s="17" t="str">
        <f t="shared" si="7"/>
        <v/>
      </c>
      <c r="I196" s="18" t="str">
        <f>IF(OR(F196="",B196="",C196=""),"",IFERROR(IF(C196="Giờ",INDEX('Bảng giá'!$B$6:$B$15,MATCH(B196,'Bảng giá'!$A$6:$A$15,0))+(G196-1)*INDEX('Bảng giá'!$C$6:$C$15,MATCH(B196,'Bảng giá'!$A$6:$A$15,0)),IF(C196="Đêm",INDEX('Bảng giá'!$D$6:$D$15,MATCH(B196,'Bảng giá'!$A$6:$A$15,0))*H196,INDEX('Bảng giá'!$E$6:$E$15,MATCH(B196,'Bảng giá'!$A$6:$A$15,0))*H196)),"Chưa có giá"))</f>
        <v/>
      </c>
      <c r="J196" s="15"/>
      <c r="K196" s="15"/>
      <c r="L196" s="18" t="str">
        <f t="shared" si="8"/>
        <v/>
      </c>
      <c r="M196" s="14"/>
    </row>
    <row r="197" spans="1:13" x14ac:dyDescent="0.25">
      <c r="A197" s="14"/>
      <c r="B197" s="14"/>
      <c r="C197" s="14"/>
      <c r="D197" s="16"/>
      <c r="E197" s="16"/>
      <c r="F197" s="17" t="str">
        <f t="shared" ref="F197:F260" si="9">IF(OR(D197="",E197=""),"",MAX(0,ROUND((E197-D197)*1440,0)))</f>
        <v/>
      </c>
      <c r="G197" s="17" t="str">
        <f>IF(OR(F197="",C197&lt;&gt;"Giờ"),"",MAX(1,ROUNDUP((F197-'Bảng giá'!$D$3)/60,0)))</f>
        <v/>
      </c>
      <c r="H197" s="17" t="str">
        <f t="shared" ref="H197:H260" si="10">IF(OR(F197="",C197="",C197="Giờ"),"",MAX(1,ROUNDUP(F197/1440,0)))</f>
        <v/>
      </c>
      <c r="I197" s="18" t="str">
        <f>IF(OR(F197="",B197="",C197=""),"",IFERROR(IF(C197="Giờ",INDEX('Bảng giá'!$B$6:$B$15,MATCH(B197,'Bảng giá'!$A$6:$A$15,0))+(G197-1)*INDEX('Bảng giá'!$C$6:$C$15,MATCH(B197,'Bảng giá'!$A$6:$A$15,0)),IF(C197="Đêm",INDEX('Bảng giá'!$D$6:$D$15,MATCH(B197,'Bảng giá'!$A$6:$A$15,0))*H197,INDEX('Bảng giá'!$E$6:$E$15,MATCH(B197,'Bảng giá'!$A$6:$A$15,0))*H197)),"Chưa có giá"))</f>
        <v/>
      </c>
      <c r="J197" s="15"/>
      <c r="K197" s="15"/>
      <c r="L197" s="18" t="str">
        <f t="shared" ref="L197:L260" si="11">IF(I197="","",N(I197)+N(J197)+N(K197))</f>
        <v/>
      </c>
      <c r="M197" s="14"/>
    </row>
    <row r="198" spans="1:13" x14ac:dyDescent="0.25">
      <c r="A198" s="14"/>
      <c r="B198" s="14"/>
      <c r="C198" s="14"/>
      <c r="D198" s="16"/>
      <c r="E198" s="16"/>
      <c r="F198" s="17" t="str">
        <f t="shared" si="9"/>
        <v/>
      </c>
      <c r="G198" s="17" t="str">
        <f>IF(OR(F198="",C198&lt;&gt;"Giờ"),"",MAX(1,ROUNDUP((F198-'Bảng giá'!$D$3)/60,0)))</f>
        <v/>
      </c>
      <c r="H198" s="17" t="str">
        <f t="shared" si="10"/>
        <v/>
      </c>
      <c r="I198" s="18" t="str">
        <f>IF(OR(F198="",B198="",C198=""),"",IFERROR(IF(C198="Giờ",INDEX('Bảng giá'!$B$6:$B$15,MATCH(B198,'Bảng giá'!$A$6:$A$15,0))+(G198-1)*INDEX('Bảng giá'!$C$6:$C$15,MATCH(B198,'Bảng giá'!$A$6:$A$15,0)),IF(C198="Đêm",INDEX('Bảng giá'!$D$6:$D$15,MATCH(B198,'Bảng giá'!$A$6:$A$15,0))*H198,INDEX('Bảng giá'!$E$6:$E$15,MATCH(B198,'Bảng giá'!$A$6:$A$15,0))*H198)),"Chưa có giá"))</f>
        <v/>
      </c>
      <c r="J198" s="15"/>
      <c r="K198" s="15"/>
      <c r="L198" s="18" t="str">
        <f t="shared" si="11"/>
        <v/>
      </c>
      <c r="M198" s="14"/>
    </row>
    <row r="199" spans="1:13" x14ac:dyDescent="0.25">
      <c r="A199" s="14"/>
      <c r="B199" s="14"/>
      <c r="C199" s="14"/>
      <c r="D199" s="16"/>
      <c r="E199" s="16"/>
      <c r="F199" s="17" t="str">
        <f t="shared" si="9"/>
        <v/>
      </c>
      <c r="G199" s="17" t="str">
        <f>IF(OR(F199="",C199&lt;&gt;"Giờ"),"",MAX(1,ROUNDUP((F199-'Bảng giá'!$D$3)/60,0)))</f>
        <v/>
      </c>
      <c r="H199" s="17" t="str">
        <f t="shared" si="10"/>
        <v/>
      </c>
      <c r="I199" s="18" t="str">
        <f>IF(OR(F199="",B199="",C199=""),"",IFERROR(IF(C199="Giờ",INDEX('Bảng giá'!$B$6:$B$15,MATCH(B199,'Bảng giá'!$A$6:$A$15,0))+(G199-1)*INDEX('Bảng giá'!$C$6:$C$15,MATCH(B199,'Bảng giá'!$A$6:$A$15,0)),IF(C199="Đêm",INDEX('Bảng giá'!$D$6:$D$15,MATCH(B199,'Bảng giá'!$A$6:$A$15,0))*H199,INDEX('Bảng giá'!$E$6:$E$15,MATCH(B199,'Bảng giá'!$A$6:$A$15,0))*H199)),"Chưa có giá"))</f>
        <v/>
      </c>
      <c r="J199" s="15"/>
      <c r="K199" s="15"/>
      <c r="L199" s="18" t="str">
        <f t="shared" si="11"/>
        <v/>
      </c>
      <c r="M199" s="14"/>
    </row>
    <row r="200" spans="1:13" x14ac:dyDescent="0.25">
      <c r="A200" s="14"/>
      <c r="B200" s="14"/>
      <c r="C200" s="14"/>
      <c r="D200" s="16"/>
      <c r="E200" s="16"/>
      <c r="F200" s="17" t="str">
        <f t="shared" si="9"/>
        <v/>
      </c>
      <c r="G200" s="17" t="str">
        <f>IF(OR(F200="",C200&lt;&gt;"Giờ"),"",MAX(1,ROUNDUP((F200-'Bảng giá'!$D$3)/60,0)))</f>
        <v/>
      </c>
      <c r="H200" s="17" t="str">
        <f t="shared" si="10"/>
        <v/>
      </c>
      <c r="I200" s="18" t="str">
        <f>IF(OR(F200="",B200="",C200=""),"",IFERROR(IF(C200="Giờ",INDEX('Bảng giá'!$B$6:$B$15,MATCH(B200,'Bảng giá'!$A$6:$A$15,0))+(G200-1)*INDEX('Bảng giá'!$C$6:$C$15,MATCH(B200,'Bảng giá'!$A$6:$A$15,0)),IF(C200="Đêm",INDEX('Bảng giá'!$D$6:$D$15,MATCH(B200,'Bảng giá'!$A$6:$A$15,0))*H200,INDEX('Bảng giá'!$E$6:$E$15,MATCH(B200,'Bảng giá'!$A$6:$A$15,0))*H200)),"Chưa có giá"))</f>
        <v/>
      </c>
      <c r="J200" s="15"/>
      <c r="K200" s="15"/>
      <c r="L200" s="18" t="str">
        <f t="shared" si="11"/>
        <v/>
      </c>
      <c r="M200" s="14"/>
    </row>
    <row r="201" spans="1:13" x14ac:dyDescent="0.25">
      <c r="A201" s="14"/>
      <c r="B201" s="14"/>
      <c r="C201" s="14"/>
      <c r="D201" s="16"/>
      <c r="E201" s="16"/>
      <c r="F201" s="17" t="str">
        <f t="shared" si="9"/>
        <v/>
      </c>
      <c r="G201" s="17" t="str">
        <f>IF(OR(F201="",C201&lt;&gt;"Giờ"),"",MAX(1,ROUNDUP((F201-'Bảng giá'!$D$3)/60,0)))</f>
        <v/>
      </c>
      <c r="H201" s="17" t="str">
        <f t="shared" si="10"/>
        <v/>
      </c>
      <c r="I201" s="18" t="str">
        <f>IF(OR(F201="",B201="",C201=""),"",IFERROR(IF(C201="Giờ",INDEX('Bảng giá'!$B$6:$B$15,MATCH(B201,'Bảng giá'!$A$6:$A$15,0))+(G201-1)*INDEX('Bảng giá'!$C$6:$C$15,MATCH(B201,'Bảng giá'!$A$6:$A$15,0)),IF(C201="Đêm",INDEX('Bảng giá'!$D$6:$D$15,MATCH(B201,'Bảng giá'!$A$6:$A$15,0))*H201,INDEX('Bảng giá'!$E$6:$E$15,MATCH(B201,'Bảng giá'!$A$6:$A$15,0))*H201)),"Chưa có giá"))</f>
        <v/>
      </c>
      <c r="J201" s="15"/>
      <c r="K201" s="15"/>
      <c r="L201" s="18" t="str">
        <f t="shared" si="11"/>
        <v/>
      </c>
      <c r="M201" s="14"/>
    </row>
    <row r="202" spans="1:13" x14ac:dyDescent="0.25">
      <c r="A202" s="14"/>
      <c r="B202" s="14"/>
      <c r="C202" s="14"/>
      <c r="D202" s="16"/>
      <c r="E202" s="16"/>
      <c r="F202" s="17" t="str">
        <f t="shared" si="9"/>
        <v/>
      </c>
      <c r="G202" s="17" t="str">
        <f>IF(OR(F202="",C202&lt;&gt;"Giờ"),"",MAX(1,ROUNDUP((F202-'Bảng giá'!$D$3)/60,0)))</f>
        <v/>
      </c>
      <c r="H202" s="17" t="str">
        <f t="shared" si="10"/>
        <v/>
      </c>
      <c r="I202" s="18" t="str">
        <f>IF(OR(F202="",B202="",C202=""),"",IFERROR(IF(C202="Giờ",INDEX('Bảng giá'!$B$6:$B$15,MATCH(B202,'Bảng giá'!$A$6:$A$15,0))+(G202-1)*INDEX('Bảng giá'!$C$6:$C$15,MATCH(B202,'Bảng giá'!$A$6:$A$15,0)),IF(C202="Đêm",INDEX('Bảng giá'!$D$6:$D$15,MATCH(B202,'Bảng giá'!$A$6:$A$15,0))*H202,INDEX('Bảng giá'!$E$6:$E$15,MATCH(B202,'Bảng giá'!$A$6:$A$15,0))*H202)),"Chưa có giá"))</f>
        <v/>
      </c>
      <c r="J202" s="15"/>
      <c r="K202" s="15"/>
      <c r="L202" s="18" t="str">
        <f t="shared" si="11"/>
        <v/>
      </c>
      <c r="M202" s="14"/>
    </row>
    <row r="203" spans="1:13" x14ac:dyDescent="0.25">
      <c r="A203" s="14"/>
      <c r="B203" s="14"/>
      <c r="C203" s="14"/>
      <c r="D203" s="16"/>
      <c r="E203" s="16"/>
      <c r="F203" s="17" t="str">
        <f t="shared" si="9"/>
        <v/>
      </c>
      <c r="G203" s="17" t="str">
        <f>IF(OR(F203="",C203&lt;&gt;"Giờ"),"",MAX(1,ROUNDUP((F203-'Bảng giá'!$D$3)/60,0)))</f>
        <v/>
      </c>
      <c r="H203" s="17" t="str">
        <f t="shared" si="10"/>
        <v/>
      </c>
      <c r="I203" s="18" t="str">
        <f>IF(OR(F203="",B203="",C203=""),"",IFERROR(IF(C203="Giờ",INDEX('Bảng giá'!$B$6:$B$15,MATCH(B203,'Bảng giá'!$A$6:$A$15,0))+(G203-1)*INDEX('Bảng giá'!$C$6:$C$15,MATCH(B203,'Bảng giá'!$A$6:$A$15,0)),IF(C203="Đêm",INDEX('Bảng giá'!$D$6:$D$15,MATCH(B203,'Bảng giá'!$A$6:$A$15,0))*H203,INDEX('Bảng giá'!$E$6:$E$15,MATCH(B203,'Bảng giá'!$A$6:$A$15,0))*H203)),"Chưa có giá"))</f>
        <v/>
      </c>
      <c r="J203" s="15"/>
      <c r="K203" s="15"/>
      <c r="L203" s="18" t="str">
        <f t="shared" si="11"/>
        <v/>
      </c>
      <c r="M203" s="14"/>
    </row>
    <row r="204" spans="1:13" x14ac:dyDescent="0.25">
      <c r="A204" s="14"/>
      <c r="B204" s="14"/>
      <c r="C204" s="14"/>
      <c r="D204" s="16"/>
      <c r="E204" s="16"/>
      <c r="F204" s="17" t="str">
        <f t="shared" si="9"/>
        <v/>
      </c>
      <c r="G204" s="17" t="str">
        <f>IF(OR(F204="",C204&lt;&gt;"Giờ"),"",MAX(1,ROUNDUP((F204-'Bảng giá'!$D$3)/60,0)))</f>
        <v/>
      </c>
      <c r="H204" s="17" t="str">
        <f t="shared" si="10"/>
        <v/>
      </c>
      <c r="I204" s="18" t="str">
        <f>IF(OR(F204="",B204="",C204=""),"",IFERROR(IF(C204="Giờ",INDEX('Bảng giá'!$B$6:$B$15,MATCH(B204,'Bảng giá'!$A$6:$A$15,0))+(G204-1)*INDEX('Bảng giá'!$C$6:$C$15,MATCH(B204,'Bảng giá'!$A$6:$A$15,0)),IF(C204="Đêm",INDEX('Bảng giá'!$D$6:$D$15,MATCH(B204,'Bảng giá'!$A$6:$A$15,0))*H204,INDEX('Bảng giá'!$E$6:$E$15,MATCH(B204,'Bảng giá'!$A$6:$A$15,0))*H204)),"Chưa có giá"))</f>
        <v/>
      </c>
      <c r="J204" s="15"/>
      <c r="K204" s="15"/>
      <c r="L204" s="18" t="str">
        <f t="shared" si="11"/>
        <v/>
      </c>
      <c r="M204" s="14"/>
    </row>
    <row r="205" spans="1:13" x14ac:dyDescent="0.25">
      <c r="A205" s="14"/>
      <c r="B205" s="14"/>
      <c r="C205" s="14"/>
      <c r="D205" s="16"/>
      <c r="E205" s="16"/>
      <c r="F205" s="17" t="str">
        <f t="shared" si="9"/>
        <v/>
      </c>
      <c r="G205" s="17" t="str">
        <f>IF(OR(F205="",C205&lt;&gt;"Giờ"),"",MAX(1,ROUNDUP((F205-'Bảng giá'!$D$3)/60,0)))</f>
        <v/>
      </c>
      <c r="H205" s="17" t="str">
        <f t="shared" si="10"/>
        <v/>
      </c>
      <c r="I205" s="18" t="str">
        <f>IF(OR(F205="",B205="",C205=""),"",IFERROR(IF(C205="Giờ",INDEX('Bảng giá'!$B$6:$B$15,MATCH(B205,'Bảng giá'!$A$6:$A$15,0))+(G205-1)*INDEX('Bảng giá'!$C$6:$C$15,MATCH(B205,'Bảng giá'!$A$6:$A$15,0)),IF(C205="Đêm",INDEX('Bảng giá'!$D$6:$D$15,MATCH(B205,'Bảng giá'!$A$6:$A$15,0))*H205,INDEX('Bảng giá'!$E$6:$E$15,MATCH(B205,'Bảng giá'!$A$6:$A$15,0))*H205)),"Chưa có giá"))</f>
        <v/>
      </c>
      <c r="J205" s="15"/>
      <c r="K205" s="15"/>
      <c r="L205" s="18" t="str">
        <f t="shared" si="11"/>
        <v/>
      </c>
      <c r="M205" s="14"/>
    </row>
    <row r="206" spans="1:13" x14ac:dyDescent="0.25">
      <c r="A206" s="14"/>
      <c r="B206" s="14"/>
      <c r="C206" s="14"/>
      <c r="D206" s="16"/>
      <c r="E206" s="16"/>
      <c r="F206" s="17" t="str">
        <f t="shared" si="9"/>
        <v/>
      </c>
      <c r="G206" s="17" t="str">
        <f>IF(OR(F206="",C206&lt;&gt;"Giờ"),"",MAX(1,ROUNDUP((F206-'Bảng giá'!$D$3)/60,0)))</f>
        <v/>
      </c>
      <c r="H206" s="17" t="str">
        <f t="shared" si="10"/>
        <v/>
      </c>
      <c r="I206" s="18" t="str">
        <f>IF(OR(F206="",B206="",C206=""),"",IFERROR(IF(C206="Giờ",INDEX('Bảng giá'!$B$6:$B$15,MATCH(B206,'Bảng giá'!$A$6:$A$15,0))+(G206-1)*INDEX('Bảng giá'!$C$6:$C$15,MATCH(B206,'Bảng giá'!$A$6:$A$15,0)),IF(C206="Đêm",INDEX('Bảng giá'!$D$6:$D$15,MATCH(B206,'Bảng giá'!$A$6:$A$15,0))*H206,INDEX('Bảng giá'!$E$6:$E$15,MATCH(B206,'Bảng giá'!$A$6:$A$15,0))*H206)),"Chưa có giá"))</f>
        <v/>
      </c>
      <c r="J206" s="15"/>
      <c r="K206" s="15"/>
      <c r="L206" s="18" t="str">
        <f t="shared" si="11"/>
        <v/>
      </c>
      <c r="M206" s="14"/>
    </row>
    <row r="207" spans="1:13" x14ac:dyDescent="0.25">
      <c r="A207" s="14"/>
      <c r="B207" s="14"/>
      <c r="C207" s="14"/>
      <c r="D207" s="16"/>
      <c r="E207" s="16"/>
      <c r="F207" s="17" t="str">
        <f t="shared" si="9"/>
        <v/>
      </c>
      <c r="G207" s="17" t="str">
        <f>IF(OR(F207="",C207&lt;&gt;"Giờ"),"",MAX(1,ROUNDUP((F207-'Bảng giá'!$D$3)/60,0)))</f>
        <v/>
      </c>
      <c r="H207" s="17" t="str">
        <f t="shared" si="10"/>
        <v/>
      </c>
      <c r="I207" s="18" t="str">
        <f>IF(OR(F207="",B207="",C207=""),"",IFERROR(IF(C207="Giờ",INDEX('Bảng giá'!$B$6:$B$15,MATCH(B207,'Bảng giá'!$A$6:$A$15,0))+(G207-1)*INDEX('Bảng giá'!$C$6:$C$15,MATCH(B207,'Bảng giá'!$A$6:$A$15,0)),IF(C207="Đêm",INDEX('Bảng giá'!$D$6:$D$15,MATCH(B207,'Bảng giá'!$A$6:$A$15,0))*H207,INDEX('Bảng giá'!$E$6:$E$15,MATCH(B207,'Bảng giá'!$A$6:$A$15,0))*H207)),"Chưa có giá"))</f>
        <v/>
      </c>
      <c r="J207" s="15"/>
      <c r="K207" s="15"/>
      <c r="L207" s="18" t="str">
        <f t="shared" si="11"/>
        <v/>
      </c>
      <c r="M207" s="14"/>
    </row>
    <row r="208" spans="1:13" x14ac:dyDescent="0.25">
      <c r="A208" s="14"/>
      <c r="B208" s="14"/>
      <c r="C208" s="14"/>
      <c r="D208" s="16"/>
      <c r="E208" s="16"/>
      <c r="F208" s="17" t="str">
        <f t="shared" si="9"/>
        <v/>
      </c>
      <c r="G208" s="17" t="str">
        <f>IF(OR(F208="",C208&lt;&gt;"Giờ"),"",MAX(1,ROUNDUP((F208-'Bảng giá'!$D$3)/60,0)))</f>
        <v/>
      </c>
      <c r="H208" s="17" t="str">
        <f t="shared" si="10"/>
        <v/>
      </c>
      <c r="I208" s="18" t="str">
        <f>IF(OR(F208="",B208="",C208=""),"",IFERROR(IF(C208="Giờ",INDEX('Bảng giá'!$B$6:$B$15,MATCH(B208,'Bảng giá'!$A$6:$A$15,0))+(G208-1)*INDEX('Bảng giá'!$C$6:$C$15,MATCH(B208,'Bảng giá'!$A$6:$A$15,0)),IF(C208="Đêm",INDEX('Bảng giá'!$D$6:$D$15,MATCH(B208,'Bảng giá'!$A$6:$A$15,0))*H208,INDEX('Bảng giá'!$E$6:$E$15,MATCH(B208,'Bảng giá'!$A$6:$A$15,0))*H208)),"Chưa có giá"))</f>
        <v/>
      </c>
      <c r="J208" s="15"/>
      <c r="K208" s="15"/>
      <c r="L208" s="18" t="str">
        <f t="shared" si="11"/>
        <v/>
      </c>
      <c r="M208" s="14"/>
    </row>
    <row r="209" spans="1:13" x14ac:dyDescent="0.25">
      <c r="A209" s="14"/>
      <c r="B209" s="14"/>
      <c r="C209" s="14"/>
      <c r="D209" s="16"/>
      <c r="E209" s="16"/>
      <c r="F209" s="17" t="str">
        <f t="shared" si="9"/>
        <v/>
      </c>
      <c r="G209" s="17" t="str">
        <f>IF(OR(F209="",C209&lt;&gt;"Giờ"),"",MAX(1,ROUNDUP((F209-'Bảng giá'!$D$3)/60,0)))</f>
        <v/>
      </c>
      <c r="H209" s="17" t="str">
        <f t="shared" si="10"/>
        <v/>
      </c>
      <c r="I209" s="18" t="str">
        <f>IF(OR(F209="",B209="",C209=""),"",IFERROR(IF(C209="Giờ",INDEX('Bảng giá'!$B$6:$B$15,MATCH(B209,'Bảng giá'!$A$6:$A$15,0))+(G209-1)*INDEX('Bảng giá'!$C$6:$C$15,MATCH(B209,'Bảng giá'!$A$6:$A$15,0)),IF(C209="Đêm",INDEX('Bảng giá'!$D$6:$D$15,MATCH(B209,'Bảng giá'!$A$6:$A$15,0))*H209,INDEX('Bảng giá'!$E$6:$E$15,MATCH(B209,'Bảng giá'!$A$6:$A$15,0))*H209)),"Chưa có giá"))</f>
        <v/>
      </c>
      <c r="J209" s="15"/>
      <c r="K209" s="15"/>
      <c r="L209" s="18" t="str">
        <f t="shared" si="11"/>
        <v/>
      </c>
      <c r="M209" s="14"/>
    </row>
    <row r="210" spans="1:13" x14ac:dyDescent="0.25">
      <c r="A210" s="14"/>
      <c r="B210" s="14"/>
      <c r="C210" s="14"/>
      <c r="D210" s="16"/>
      <c r="E210" s="16"/>
      <c r="F210" s="17" t="str">
        <f t="shared" si="9"/>
        <v/>
      </c>
      <c r="G210" s="17" t="str">
        <f>IF(OR(F210="",C210&lt;&gt;"Giờ"),"",MAX(1,ROUNDUP((F210-'Bảng giá'!$D$3)/60,0)))</f>
        <v/>
      </c>
      <c r="H210" s="17" t="str">
        <f t="shared" si="10"/>
        <v/>
      </c>
      <c r="I210" s="18" t="str">
        <f>IF(OR(F210="",B210="",C210=""),"",IFERROR(IF(C210="Giờ",INDEX('Bảng giá'!$B$6:$B$15,MATCH(B210,'Bảng giá'!$A$6:$A$15,0))+(G210-1)*INDEX('Bảng giá'!$C$6:$C$15,MATCH(B210,'Bảng giá'!$A$6:$A$15,0)),IF(C210="Đêm",INDEX('Bảng giá'!$D$6:$D$15,MATCH(B210,'Bảng giá'!$A$6:$A$15,0))*H210,INDEX('Bảng giá'!$E$6:$E$15,MATCH(B210,'Bảng giá'!$A$6:$A$15,0))*H210)),"Chưa có giá"))</f>
        <v/>
      </c>
      <c r="J210" s="15"/>
      <c r="K210" s="15"/>
      <c r="L210" s="18" t="str">
        <f t="shared" si="11"/>
        <v/>
      </c>
      <c r="M210" s="14"/>
    </row>
    <row r="211" spans="1:13" x14ac:dyDescent="0.25">
      <c r="A211" s="14"/>
      <c r="B211" s="14"/>
      <c r="C211" s="14"/>
      <c r="D211" s="16"/>
      <c r="E211" s="16"/>
      <c r="F211" s="17" t="str">
        <f t="shared" si="9"/>
        <v/>
      </c>
      <c r="G211" s="17" t="str">
        <f>IF(OR(F211="",C211&lt;&gt;"Giờ"),"",MAX(1,ROUNDUP((F211-'Bảng giá'!$D$3)/60,0)))</f>
        <v/>
      </c>
      <c r="H211" s="17" t="str">
        <f t="shared" si="10"/>
        <v/>
      </c>
      <c r="I211" s="18" t="str">
        <f>IF(OR(F211="",B211="",C211=""),"",IFERROR(IF(C211="Giờ",INDEX('Bảng giá'!$B$6:$B$15,MATCH(B211,'Bảng giá'!$A$6:$A$15,0))+(G211-1)*INDEX('Bảng giá'!$C$6:$C$15,MATCH(B211,'Bảng giá'!$A$6:$A$15,0)),IF(C211="Đêm",INDEX('Bảng giá'!$D$6:$D$15,MATCH(B211,'Bảng giá'!$A$6:$A$15,0))*H211,INDEX('Bảng giá'!$E$6:$E$15,MATCH(B211,'Bảng giá'!$A$6:$A$15,0))*H211)),"Chưa có giá"))</f>
        <v/>
      </c>
      <c r="J211" s="15"/>
      <c r="K211" s="15"/>
      <c r="L211" s="18" t="str">
        <f t="shared" si="11"/>
        <v/>
      </c>
      <c r="M211" s="14"/>
    </row>
    <row r="212" spans="1:13" x14ac:dyDescent="0.25">
      <c r="A212" s="14"/>
      <c r="B212" s="14"/>
      <c r="C212" s="14"/>
      <c r="D212" s="16"/>
      <c r="E212" s="16"/>
      <c r="F212" s="17" t="str">
        <f t="shared" si="9"/>
        <v/>
      </c>
      <c r="G212" s="17" t="str">
        <f>IF(OR(F212="",C212&lt;&gt;"Giờ"),"",MAX(1,ROUNDUP((F212-'Bảng giá'!$D$3)/60,0)))</f>
        <v/>
      </c>
      <c r="H212" s="17" t="str">
        <f t="shared" si="10"/>
        <v/>
      </c>
      <c r="I212" s="18" t="str">
        <f>IF(OR(F212="",B212="",C212=""),"",IFERROR(IF(C212="Giờ",INDEX('Bảng giá'!$B$6:$B$15,MATCH(B212,'Bảng giá'!$A$6:$A$15,0))+(G212-1)*INDEX('Bảng giá'!$C$6:$C$15,MATCH(B212,'Bảng giá'!$A$6:$A$15,0)),IF(C212="Đêm",INDEX('Bảng giá'!$D$6:$D$15,MATCH(B212,'Bảng giá'!$A$6:$A$15,0))*H212,INDEX('Bảng giá'!$E$6:$E$15,MATCH(B212,'Bảng giá'!$A$6:$A$15,0))*H212)),"Chưa có giá"))</f>
        <v/>
      </c>
      <c r="J212" s="15"/>
      <c r="K212" s="15"/>
      <c r="L212" s="18" t="str">
        <f t="shared" si="11"/>
        <v/>
      </c>
      <c r="M212" s="14"/>
    </row>
    <row r="213" spans="1:13" x14ac:dyDescent="0.25">
      <c r="A213" s="14"/>
      <c r="B213" s="14"/>
      <c r="C213" s="14"/>
      <c r="D213" s="16"/>
      <c r="E213" s="16"/>
      <c r="F213" s="17" t="str">
        <f t="shared" si="9"/>
        <v/>
      </c>
      <c r="G213" s="17" t="str">
        <f>IF(OR(F213="",C213&lt;&gt;"Giờ"),"",MAX(1,ROUNDUP((F213-'Bảng giá'!$D$3)/60,0)))</f>
        <v/>
      </c>
      <c r="H213" s="17" t="str">
        <f t="shared" si="10"/>
        <v/>
      </c>
      <c r="I213" s="18" t="str">
        <f>IF(OR(F213="",B213="",C213=""),"",IFERROR(IF(C213="Giờ",INDEX('Bảng giá'!$B$6:$B$15,MATCH(B213,'Bảng giá'!$A$6:$A$15,0))+(G213-1)*INDEX('Bảng giá'!$C$6:$C$15,MATCH(B213,'Bảng giá'!$A$6:$A$15,0)),IF(C213="Đêm",INDEX('Bảng giá'!$D$6:$D$15,MATCH(B213,'Bảng giá'!$A$6:$A$15,0))*H213,INDEX('Bảng giá'!$E$6:$E$15,MATCH(B213,'Bảng giá'!$A$6:$A$15,0))*H213)),"Chưa có giá"))</f>
        <v/>
      </c>
      <c r="J213" s="15"/>
      <c r="K213" s="15"/>
      <c r="L213" s="18" t="str">
        <f t="shared" si="11"/>
        <v/>
      </c>
      <c r="M213" s="14"/>
    </row>
    <row r="214" spans="1:13" x14ac:dyDescent="0.25">
      <c r="A214" s="14"/>
      <c r="B214" s="14"/>
      <c r="C214" s="14"/>
      <c r="D214" s="16"/>
      <c r="E214" s="16"/>
      <c r="F214" s="17" t="str">
        <f t="shared" si="9"/>
        <v/>
      </c>
      <c r="G214" s="17" t="str">
        <f>IF(OR(F214="",C214&lt;&gt;"Giờ"),"",MAX(1,ROUNDUP((F214-'Bảng giá'!$D$3)/60,0)))</f>
        <v/>
      </c>
      <c r="H214" s="17" t="str">
        <f t="shared" si="10"/>
        <v/>
      </c>
      <c r="I214" s="18" t="str">
        <f>IF(OR(F214="",B214="",C214=""),"",IFERROR(IF(C214="Giờ",INDEX('Bảng giá'!$B$6:$B$15,MATCH(B214,'Bảng giá'!$A$6:$A$15,0))+(G214-1)*INDEX('Bảng giá'!$C$6:$C$15,MATCH(B214,'Bảng giá'!$A$6:$A$15,0)),IF(C214="Đêm",INDEX('Bảng giá'!$D$6:$D$15,MATCH(B214,'Bảng giá'!$A$6:$A$15,0))*H214,INDEX('Bảng giá'!$E$6:$E$15,MATCH(B214,'Bảng giá'!$A$6:$A$15,0))*H214)),"Chưa có giá"))</f>
        <v/>
      </c>
      <c r="J214" s="15"/>
      <c r="K214" s="15"/>
      <c r="L214" s="18" t="str">
        <f t="shared" si="11"/>
        <v/>
      </c>
      <c r="M214" s="14"/>
    </row>
    <row r="215" spans="1:13" x14ac:dyDescent="0.25">
      <c r="A215" s="14"/>
      <c r="B215" s="14"/>
      <c r="C215" s="14"/>
      <c r="D215" s="16"/>
      <c r="E215" s="16"/>
      <c r="F215" s="17" t="str">
        <f t="shared" si="9"/>
        <v/>
      </c>
      <c r="G215" s="17" t="str">
        <f>IF(OR(F215="",C215&lt;&gt;"Giờ"),"",MAX(1,ROUNDUP((F215-'Bảng giá'!$D$3)/60,0)))</f>
        <v/>
      </c>
      <c r="H215" s="17" t="str">
        <f t="shared" si="10"/>
        <v/>
      </c>
      <c r="I215" s="18" t="str">
        <f>IF(OR(F215="",B215="",C215=""),"",IFERROR(IF(C215="Giờ",INDEX('Bảng giá'!$B$6:$B$15,MATCH(B215,'Bảng giá'!$A$6:$A$15,0))+(G215-1)*INDEX('Bảng giá'!$C$6:$C$15,MATCH(B215,'Bảng giá'!$A$6:$A$15,0)),IF(C215="Đêm",INDEX('Bảng giá'!$D$6:$D$15,MATCH(B215,'Bảng giá'!$A$6:$A$15,0))*H215,INDEX('Bảng giá'!$E$6:$E$15,MATCH(B215,'Bảng giá'!$A$6:$A$15,0))*H215)),"Chưa có giá"))</f>
        <v/>
      </c>
      <c r="J215" s="15"/>
      <c r="K215" s="15"/>
      <c r="L215" s="18" t="str">
        <f t="shared" si="11"/>
        <v/>
      </c>
      <c r="M215" s="14"/>
    </row>
    <row r="216" spans="1:13" x14ac:dyDescent="0.25">
      <c r="A216" s="14"/>
      <c r="B216" s="14"/>
      <c r="C216" s="14"/>
      <c r="D216" s="16"/>
      <c r="E216" s="16"/>
      <c r="F216" s="17" t="str">
        <f t="shared" si="9"/>
        <v/>
      </c>
      <c r="G216" s="17" t="str">
        <f>IF(OR(F216="",C216&lt;&gt;"Giờ"),"",MAX(1,ROUNDUP((F216-'Bảng giá'!$D$3)/60,0)))</f>
        <v/>
      </c>
      <c r="H216" s="17" t="str">
        <f t="shared" si="10"/>
        <v/>
      </c>
      <c r="I216" s="18" t="str">
        <f>IF(OR(F216="",B216="",C216=""),"",IFERROR(IF(C216="Giờ",INDEX('Bảng giá'!$B$6:$B$15,MATCH(B216,'Bảng giá'!$A$6:$A$15,0))+(G216-1)*INDEX('Bảng giá'!$C$6:$C$15,MATCH(B216,'Bảng giá'!$A$6:$A$15,0)),IF(C216="Đêm",INDEX('Bảng giá'!$D$6:$D$15,MATCH(B216,'Bảng giá'!$A$6:$A$15,0))*H216,INDEX('Bảng giá'!$E$6:$E$15,MATCH(B216,'Bảng giá'!$A$6:$A$15,0))*H216)),"Chưa có giá"))</f>
        <v/>
      </c>
      <c r="J216" s="15"/>
      <c r="K216" s="15"/>
      <c r="L216" s="18" t="str">
        <f t="shared" si="11"/>
        <v/>
      </c>
      <c r="M216" s="14"/>
    </row>
    <row r="217" spans="1:13" x14ac:dyDescent="0.25">
      <c r="A217" s="14"/>
      <c r="B217" s="14"/>
      <c r="C217" s="14"/>
      <c r="D217" s="16"/>
      <c r="E217" s="16"/>
      <c r="F217" s="17" t="str">
        <f t="shared" si="9"/>
        <v/>
      </c>
      <c r="G217" s="17" t="str">
        <f>IF(OR(F217="",C217&lt;&gt;"Giờ"),"",MAX(1,ROUNDUP((F217-'Bảng giá'!$D$3)/60,0)))</f>
        <v/>
      </c>
      <c r="H217" s="17" t="str">
        <f t="shared" si="10"/>
        <v/>
      </c>
      <c r="I217" s="18" t="str">
        <f>IF(OR(F217="",B217="",C217=""),"",IFERROR(IF(C217="Giờ",INDEX('Bảng giá'!$B$6:$B$15,MATCH(B217,'Bảng giá'!$A$6:$A$15,0))+(G217-1)*INDEX('Bảng giá'!$C$6:$C$15,MATCH(B217,'Bảng giá'!$A$6:$A$15,0)),IF(C217="Đêm",INDEX('Bảng giá'!$D$6:$D$15,MATCH(B217,'Bảng giá'!$A$6:$A$15,0))*H217,INDEX('Bảng giá'!$E$6:$E$15,MATCH(B217,'Bảng giá'!$A$6:$A$15,0))*H217)),"Chưa có giá"))</f>
        <v/>
      </c>
      <c r="J217" s="15"/>
      <c r="K217" s="15"/>
      <c r="L217" s="18" t="str">
        <f t="shared" si="11"/>
        <v/>
      </c>
      <c r="M217" s="14"/>
    </row>
    <row r="218" spans="1:13" x14ac:dyDescent="0.25">
      <c r="A218" s="14"/>
      <c r="B218" s="14"/>
      <c r="C218" s="14"/>
      <c r="D218" s="16"/>
      <c r="E218" s="16"/>
      <c r="F218" s="17" t="str">
        <f t="shared" si="9"/>
        <v/>
      </c>
      <c r="G218" s="17" t="str">
        <f>IF(OR(F218="",C218&lt;&gt;"Giờ"),"",MAX(1,ROUNDUP((F218-'Bảng giá'!$D$3)/60,0)))</f>
        <v/>
      </c>
      <c r="H218" s="17" t="str">
        <f t="shared" si="10"/>
        <v/>
      </c>
      <c r="I218" s="18" t="str">
        <f>IF(OR(F218="",B218="",C218=""),"",IFERROR(IF(C218="Giờ",INDEX('Bảng giá'!$B$6:$B$15,MATCH(B218,'Bảng giá'!$A$6:$A$15,0))+(G218-1)*INDEX('Bảng giá'!$C$6:$C$15,MATCH(B218,'Bảng giá'!$A$6:$A$15,0)),IF(C218="Đêm",INDEX('Bảng giá'!$D$6:$D$15,MATCH(B218,'Bảng giá'!$A$6:$A$15,0))*H218,INDEX('Bảng giá'!$E$6:$E$15,MATCH(B218,'Bảng giá'!$A$6:$A$15,0))*H218)),"Chưa có giá"))</f>
        <v/>
      </c>
      <c r="J218" s="15"/>
      <c r="K218" s="15"/>
      <c r="L218" s="18" t="str">
        <f t="shared" si="11"/>
        <v/>
      </c>
      <c r="M218" s="14"/>
    </row>
    <row r="219" spans="1:13" x14ac:dyDescent="0.25">
      <c r="A219" s="14"/>
      <c r="B219" s="14"/>
      <c r="C219" s="14"/>
      <c r="D219" s="16"/>
      <c r="E219" s="16"/>
      <c r="F219" s="17" t="str">
        <f t="shared" si="9"/>
        <v/>
      </c>
      <c r="G219" s="17" t="str">
        <f>IF(OR(F219="",C219&lt;&gt;"Giờ"),"",MAX(1,ROUNDUP((F219-'Bảng giá'!$D$3)/60,0)))</f>
        <v/>
      </c>
      <c r="H219" s="17" t="str">
        <f t="shared" si="10"/>
        <v/>
      </c>
      <c r="I219" s="18" t="str">
        <f>IF(OR(F219="",B219="",C219=""),"",IFERROR(IF(C219="Giờ",INDEX('Bảng giá'!$B$6:$B$15,MATCH(B219,'Bảng giá'!$A$6:$A$15,0))+(G219-1)*INDEX('Bảng giá'!$C$6:$C$15,MATCH(B219,'Bảng giá'!$A$6:$A$15,0)),IF(C219="Đêm",INDEX('Bảng giá'!$D$6:$D$15,MATCH(B219,'Bảng giá'!$A$6:$A$15,0))*H219,INDEX('Bảng giá'!$E$6:$E$15,MATCH(B219,'Bảng giá'!$A$6:$A$15,0))*H219)),"Chưa có giá"))</f>
        <v/>
      </c>
      <c r="J219" s="15"/>
      <c r="K219" s="15"/>
      <c r="L219" s="18" t="str">
        <f t="shared" si="11"/>
        <v/>
      </c>
      <c r="M219" s="14"/>
    </row>
    <row r="220" spans="1:13" x14ac:dyDescent="0.25">
      <c r="A220" s="14"/>
      <c r="B220" s="14"/>
      <c r="C220" s="14"/>
      <c r="D220" s="16"/>
      <c r="E220" s="16"/>
      <c r="F220" s="17" t="str">
        <f t="shared" si="9"/>
        <v/>
      </c>
      <c r="G220" s="17" t="str">
        <f>IF(OR(F220="",C220&lt;&gt;"Giờ"),"",MAX(1,ROUNDUP((F220-'Bảng giá'!$D$3)/60,0)))</f>
        <v/>
      </c>
      <c r="H220" s="17" t="str">
        <f t="shared" si="10"/>
        <v/>
      </c>
      <c r="I220" s="18" t="str">
        <f>IF(OR(F220="",B220="",C220=""),"",IFERROR(IF(C220="Giờ",INDEX('Bảng giá'!$B$6:$B$15,MATCH(B220,'Bảng giá'!$A$6:$A$15,0))+(G220-1)*INDEX('Bảng giá'!$C$6:$C$15,MATCH(B220,'Bảng giá'!$A$6:$A$15,0)),IF(C220="Đêm",INDEX('Bảng giá'!$D$6:$D$15,MATCH(B220,'Bảng giá'!$A$6:$A$15,0))*H220,INDEX('Bảng giá'!$E$6:$E$15,MATCH(B220,'Bảng giá'!$A$6:$A$15,0))*H220)),"Chưa có giá"))</f>
        <v/>
      </c>
      <c r="J220" s="15"/>
      <c r="K220" s="15"/>
      <c r="L220" s="18" t="str">
        <f t="shared" si="11"/>
        <v/>
      </c>
      <c r="M220" s="14"/>
    </row>
    <row r="221" spans="1:13" x14ac:dyDescent="0.25">
      <c r="A221" s="14"/>
      <c r="B221" s="14"/>
      <c r="C221" s="14"/>
      <c r="D221" s="16"/>
      <c r="E221" s="16"/>
      <c r="F221" s="17" t="str">
        <f t="shared" si="9"/>
        <v/>
      </c>
      <c r="G221" s="17" t="str">
        <f>IF(OR(F221="",C221&lt;&gt;"Giờ"),"",MAX(1,ROUNDUP((F221-'Bảng giá'!$D$3)/60,0)))</f>
        <v/>
      </c>
      <c r="H221" s="17" t="str">
        <f t="shared" si="10"/>
        <v/>
      </c>
      <c r="I221" s="18" t="str">
        <f>IF(OR(F221="",B221="",C221=""),"",IFERROR(IF(C221="Giờ",INDEX('Bảng giá'!$B$6:$B$15,MATCH(B221,'Bảng giá'!$A$6:$A$15,0))+(G221-1)*INDEX('Bảng giá'!$C$6:$C$15,MATCH(B221,'Bảng giá'!$A$6:$A$15,0)),IF(C221="Đêm",INDEX('Bảng giá'!$D$6:$D$15,MATCH(B221,'Bảng giá'!$A$6:$A$15,0))*H221,INDEX('Bảng giá'!$E$6:$E$15,MATCH(B221,'Bảng giá'!$A$6:$A$15,0))*H221)),"Chưa có giá"))</f>
        <v/>
      </c>
      <c r="J221" s="15"/>
      <c r="K221" s="15"/>
      <c r="L221" s="18" t="str">
        <f t="shared" si="11"/>
        <v/>
      </c>
      <c r="M221" s="14"/>
    </row>
    <row r="222" spans="1:13" x14ac:dyDescent="0.25">
      <c r="A222" s="14"/>
      <c r="B222" s="14"/>
      <c r="C222" s="14"/>
      <c r="D222" s="16"/>
      <c r="E222" s="16"/>
      <c r="F222" s="17" t="str">
        <f t="shared" si="9"/>
        <v/>
      </c>
      <c r="G222" s="17" t="str">
        <f>IF(OR(F222="",C222&lt;&gt;"Giờ"),"",MAX(1,ROUNDUP((F222-'Bảng giá'!$D$3)/60,0)))</f>
        <v/>
      </c>
      <c r="H222" s="17" t="str">
        <f t="shared" si="10"/>
        <v/>
      </c>
      <c r="I222" s="18" t="str">
        <f>IF(OR(F222="",B222="",C222=""),"",IFERROR(IF(C222="Giờ",INDEX('Bảng giá'!$B$6:$B$15,MATCH(B222,'Bảng giá'!$A$6:$A$15,0))+(G222-1)*INDEX('Bảng giá'!$C$6:$C$15,MATCH(B222,'Bảng giá'!$A$6:$A$15,0)),IF(C222="Đêm",INDEX('Bảng giá'!$D$6:$D$15,MATCH(B222,'Bảng giá'!$A$6:$A$15,0))*H222,INDEX('Bảng giá'!$E$6:$E$15,MATCH(B222,'Bảng giá'!$A$6:$A$15,0))*H222)),"Chưa có giá"))</f>
        <v/>
      </c>
      <c r="J222" s="15"/>
      <c r="K222" s="15"/>
      <c r="L222" s="18" t="str">
        <f t="shared" si="11"/>
        <v/>
      </c>
      <c r="M222" s="14"/>
    </row>
    <row r="223" spans="1:13" x14ac:dyDescent="0.25">
      <c r="A223" s="14"/>
      <c r="B223" s="14"/>
      <c r="C223" s="14"/>
      <c r="D223" s="16"/>
      <c r="E223" s="16"/>
      <c r="F223" s="17" t="str">
        <f t="shared" si="9"/>
        <v/>
      </c>
      <c r="G223" s="17" t="str">
        <f>IF(OR(F223="",C223&lt;&gt;"Giờ"),"",MAX(1,ROUNDUP((F223-'Bảng giá'!$D$3)/60,0)))</f>
        <v/>
      </c>
      <c r="H223" s="17" t="str">
        <f t="shared" si="10"/>
        <v/>
      </c>
      <c r="I223" s="18" t="str">
        <f>IF(OR(F223="",B223="",C223=""),"",IFERROR(IF(C223="Giờ",INDEX('Bảng giá'!$B$6:$B$15,MATCH(B223,'Bảng giá'!$A$6:$A$15,0))+(G223-1)*INDEX('Bảng giá'!$C$6:$C$15,MATCH(B223,'Bảng giá'!$A$6:$A$15,0)),IF(C223="Đêm",INDEX('Bảng giá'!$D$6:$D$15,MATCH(B223,'Bảng giá'!$A$6:$A$15,0))*H223,INDEX('Bảng giá'!$E$6:$E$15,MATCH(B223,'Bảng giá'!$A$6:$A$15,0))*H223)),"Chưa có giá"))</f>
        <v/>
      </c>
      <c r="J223" s="15"/>
      <c r="K223" s="15"/>
      <c r="L223" s="18" t="str">
        <f t="shared" si="11"/>
        <v/>
      </c>
      <c r="M223" s="14"/>
    </row>
    <row r="224" spans="1:13" x14ac:dyDescent="0.25">
      <c r="A224" s="14"/>
      <c r="B224" s="14"/>
      <c r="C224" s="14"/>
      <c r="D224" s="16"/>
      <c r="E224" s="16"/>
      <c r="F224" s="17" t="str">
        <f t="shared" si="9"/>
        <v/>
      </c>
      <c r="G224" s="17" t="str">
        <f>IF(OR(F224="",C224&lt;&gt;"Giờ"),"",MAX(1,ROUNDUP((F224-'Bảng giá'!$D$3)/60,0)))</f>
        <v/>
      </c>
      <c r="H224" s="17" t="str">
        <f t="shared" si="10"/>
        <v/>
      </c>
      <c r="I224" s="18" t="str">
        <f>IF(OR(F224="",B224="",C224=""),"",IFERROR(IF(C224="Giờ",INDEX('Bảng giá'!$B$6:$B$15,MATCH(B224,'Bảng giá'!$A$6:$A$15,0))+(G224-1)*INDEX('Bảng giá'!$C$6:$C$15,MATCH(B224,'Bảng giá'!$A$6:$A$15,0)),IF(C224="Đêm",INDEX('Bảng giá'!$D$6:$D$15,MATCH(B224,'Bảng giá'!$A$6:$A$15,0))*H224,INDEX('Bảng giá'!$E$6:$E$15,MATCH(B224,'Bảng giá'!$A$6:$A$15,0))*H224)),"Chưa có giá"))</f>
        <v/>
      </c>
      <c r="J224" s="15"/>
      <c r="K224" s="15"/>
      <c r="L224" s="18" t="str">
        <f t="shared" si="11"/>
        <v/>
      </c>
      <c r="M224" s="14"/>
    </row>
    <row r="225" spans="1:13" x14ac:dyDescent="0.25">
      <c r="A225" s="14"/>
      <c r="B225" s="14"/>
      <c r="C225" s="14"/>
      <c r="D225" s="16"/>
      <c r="E225" s="16"/>
      <c r="F225" s="17" t="str">
        <f t="shared" si="9"/>
        <v/>
      </c>
      <c r="G225" s="17" t="str">
        <f>IF(OR(F225="",C225&lt;&gt;"Giờ"),"",MAX(1,ROUNDUP((F225-'Bảng giá'!$D$3)/60,0)))</f>
        <v/>
      </c>
      <c r="H225" s="17" t="str">
        <f t="shared" si="10"/>
        <v/>
      </c>
      <c r="I225" s="18" t="str">
        <f>IF(OR(F225="",B225="",C225=""),"",IFERROR(IF(C225="Giờ",INDEX('Bảng giá'!$B$6:$B$15,MATCH(B225,'Bảng giá'!$A$6:$A$15,0))+(G225-1)*INDEX('Bảng giá'!$C$6:$C$15,MATCH(B225,'Bảng giá'!$A$6:$A$15,0)),IF(C225="Đêm",INDEX('Bảng giá'!$D$6:$D$15,MATCH(B225,'Bảng giá'!$A$6:$A$15,0))*H225,INDEX('Bảng giá'!$E$6:$E$15,MATCH(B225,'Bảng giá'!$A$6:$A$15,0))*H225)),"Chưa có giá"))</f>
        <v/>
      </c>
      <c r="J225" s="15"/>
      <c r="K225" s="15"/>
      <c r="L225" s="18" t="str">
        <f t="shared" si="11"/>
        <v/>
      </c>
      <c r="M225" s="14"/>
    </row>
    <row r="226" spans="1:13" x14ac:dyDescent="0.25">
      <c r="A226" s="14"/>
      <c r="B226" s="14"/>
      <c r="C226" s="14"/>
      <c r="D226" s="16"/>
      <c r="E226" s="16"/>
      <c r="F226" s="17" t="str">
        <f t="shared" si="9"/>
        <v/>
      </c>
      <c r="G226" s="17" t="str">
        <f>IF(OR(F226="",C226&lt;&gt;"Giờ"),"",MAX(1,ROUNDUP((F226-'Bảng giá'!$D$3)/60,0)))</f>
        <v/>
      </c>
      <c r="H226" s="17" t="str">
        <f t="shared" si="10"/>
        <v/>
      </c>
      <c r="I226" s="18" t="str">
        <f>IF(OR(F226="",B226="",C226=""),"",IFERROR(IF(C226="Giờ",INDEX('Bảng giá'!$B$6:$B$15,MATCH(B226,'Bảng giá'!$A$6:$A$15,0))+(G226-1)*INDEX('Bảng giá'!$C$6:$C$15,MATCH(B226,'Bảng giá'!$A$6:$A$15,0)),IF(C226="Đêm",INDEX('Bảng giá'!$D$6:$D$15,MATCH(B226,'Bảng giá'!$A$6:$A$15,0))*H226,INDEX('Bảng giá'!$E$6:$E$15,MATCH(B226,'Bảng giá'!$A$6:$A$15,0))*H226)),"Chưa có giá"))</f>
        <v/>
      </c>
      <c r="J226" s="15"/>
      <c r="K226" s="15"/>
      <c r="L226" s="18" t="str">
        <f t="shared" si="11"/>
        <v/>
      </c>
      <c r="M226" s="14"/>
    </row>
    <row r="227" spans="1:13" x14ac:dyDescent="0.25">
      <c r="A227" s="14"/>
      <c r="B227" s="14"/>
      <c r="C227" s="14"/>
      <c r="D227" s="16"/>
      <c r="E227" s="16"/>
      <c r="F227" s="17" t="str">
        <f t="shared" si="9"/>
        <v/>
      </c>
      <c r="G227" s="17" t="str">
        <f>IF(OR(F227="",C227&lt;&gt;"Giờ"),"",MAX(1,ROUNDUP((F227-'Bảng giá'!$D$3)/60,0)))</f>
        <v/>
      </c>
      <c r="H227" s="17" t="str">
        <f t="shared" si="10"/>
        <v/>
      </c>
      <c r="I227" s="18" t="str">
        <f>IF(OR(F227="",B227="",C227=""),"",IFERROR(IF(C227="Giờ",INDEX('Bảng giá'!$B$6:$B$15,MATCH(B227,'Bảng giá'!$A$6:$A$15,0))+(G227-1)*INDEX('Bảng giá'!$C$6:$C$15,MATCH(B227,'Bảng giá'!$A$6:$A$15,0)),IF(C227="Đêm",INDEX('Bảng giá'!$D$6:$D$15,MATCH(B227,'Bảng giá'!$A$6:$A$15,0))*H227,INDEX('Bảng giá'!$E$6:$E$15,MATCH(B227,'Bảng giá'!$A$6:$A$15,0))*H227)),"Chưa có giá"))</f>
        <v/>
      </c>
      <c r="J227" s="15"/>
      <c r="K227" s="15"/>
      <c r="L227" s="18" t="str">
        <f t="shared" si="11"/>
        <v/>
      </c>
      <c r="M227" s="14"/>
    </row>
    <row r="228" spans="1:13" x14ac:dyDescent="0.25">
      <c r="A228" s="14"/>
      <c r="B228" s="14"/>
      <c r="C228" s="14"/>
      <c r="D228" s="16"/>
      <c r="E228" s="16"/>
      <c r="F228" s="17" t="str">
        <f t="shared" si="9"/>
        <v/>
      </c>
      <c r="G228" s="17" t="str">
        <f>IF(OR(F228="",C228&lt;&gt;"Giờ"),"",MAX(1,ROUNDUP((F228-'Bảng giá'!$D$3)/60,0)))</f>
        <v/>
      </c>
      <c r="H228" s="17" t="str">
        <f t="shared" si="10"/>
        <v/>
      </c>
      <c r="I228" s="18" t="str">
        <f>IF(OR(F228="",B228="",C228=""),"",IFERROR(IF(C228="Giờ",INDEX('Bảng giá'!$B$6:$B$15,MATCH(B228,'Bảng giá'!$A$6:$A$15,0))+(G228-1)*INDEX('Bảng giá'!$C$6:$C$15,MATCH(B228,'Bảng giá'!$A$6:$A$15,0)),IF(C228="Đêm",INDEX('Bảng giá'!$D$6:$D$15,MATCH(B228,'Bảng giá'!$A$6:$A$15,0))*H228,INDEX('Bảng giá'!$E$6:$E$15,MATCH(B228,'Bảng giá'!$A$6:$A$15,0))*H228)),"Chưa có giá"))</f>
        <v/>
      </c>
      <c r="J228" s="15"/>
      <c r="K228" s="15"/>
      <c r="L228" s="18" t="str">
        <f t="shared" si="11"/>
        <v/>
      </c>
      <c r="M228" s="14"/>
    </row>
    <row r="229" spans="1:13" x14ac:dyDescent="0.25">
      <c r="A229" s="14"/>
      <c r="B229" s="14"/>
      <c r="C229" s="14"/>
      <c r="D229" s="16"/>
      <c r="E229" s="16"/>
      <c r="F229" s="17" t="str">
        <f t="shared" si="9"/>
        <v/>
      </c>
      <c r="G229" s="17" t="str">
        <f>IF(OR(F229="",C229&lt;&gt;"Giờ"),"",MAX(1,ROUNDUP((F229-'Bảng giá'!$D$3)/60,0)))</f>
        <v/>
      </c>
      <c r="H229" s="17" t="str">
        <f t="shared" si="10"/>
        <v/>
      </c>
      <c r="I229" s="18" t="str">
        <f>IF(OR(F229="",B229="",C229=""),"",IFERROR(IF(C229="Giờ",INDEX('Bảng giá'!$B$6:$B$15,MATCH(B229,'Bảng giá'!$A$6:$A$15,0))+(G229-1)*INDEX('Bảng giá'!$C$6:$C$15,MATCH(B229,'Bảng giá'!$A$6:$A$15,0)),IF(C229="Đêm",INDEX('Bảng giá'!$D$6:$D$15,MATCH(B229,'Bảng giá'!$A$6:$A$15,0))*H229,INDEX('Bảng giá'!$E$6:$E$15,MATCH(B229,'Bảng giá'!$A$6:$A$15,0))*H229)),"Chưa có giá"))</f>
        <v/>
      </c>
      <c r="J229" s="15"/>
      <c r="K229" s="15"/>
      <c r="L229" s="18" t="str">
        <f t="shared" si="11"/>
        <v/>
      </c>
      <c r="M229" s="14"/>
    </row>
    <row r="230" spans="1:13" x14ac:dyDescent="0.25">
      <c r="A230" s="14"/>
      <c r="B230" s="14"/>
      <c r="C230" s="14"/>
      <c r="D230" s="16"/>
      <c r="E230" s="16"/>
      <c r="F230" s="17" t="str">
        <f t="shared" si="9"/>
        <v/>
      </c>
      <c r="G230" s="17" t="str">
        <f>IF(OR(F230="",C230&lt;&gt;"Giờ"),"",MAX(1,ROUNDUP((F230-'Bảng giá'!$D$3)/60,0)))</f>
        <v/>
      </c>
      <c r="H230" s="17" t="str">
        <f t="shared" si="10"/>
        <v/>
      </c>
      <c r="I230" s="18" t="str">
        <f>IF(OR(F230="",B230="",C230=""),"",IFERROR(IF(C230="Giờ",INDEX('Bảng giá'!$B$6:$B$15,MATCH(B230,'Bảng giá'!$A$6:$A$15,0))+(G230-1)*INDEX('Bảng giá'!$C$6:$C$15,MATCH(B230,'Bảng giá'!$A$6:$A$15,0)),IF(C230="Đêm",INDEX('Bảng giá'!$D$6:$D$15,MATCH(B230,'Bảng giá'!$A$6:$A$15,0))*H230,INDEX('Bảng giá'!$E$6:$E$15,MATCH(B230,'Bảng giá'!$A$6:$A$15,0))*H230)),"Chưa có giá"))</f>
        <v/>
      </c>
      <c r="J230" s="15"/>
      <c r="K230" s="15"/>
      <c r="L230" s="18" t="str">
        <f t="shared" si="11"/>
        <v/>
      </c>
      <c r="M230" s="14"/>
    </row>
    <row r="231" spans="1:13" x14ac:dyDescent="0.25">
      <c r="A231" s="14"/>
      <c r="B231" s="14"/>
      <c r="C231" s="14"/>
      <c r="D231" s="16"/>
      <c r="E231" s="16"/>
      <c r="F231" s="17" t="str">
        <f t="shared" si="9"/>
        <v/>
      </c>
      <c r="G231" s="17" t="str">
        <f>IF(OR(F231="",C231&lt;&gt;"Giờ"),"",MAX(1,ROUNDUP((F231-'Bảng giá'!$D$3)/60,0)))</f>
        <v/>
      </c>
      <c r="H231" s="17" t="str">
        <f t="shared" si="10"/>
        <v/>
      </c>
      <c r="I231" s="18" t="str">
        <f>IF(OR(F231="",B231="",C231=""),"",IFERROR(IF(C231="Giờ",INDEX('Bảng giá'!$B$6:$B$15,MATCH(B231,'Bảng giá'!$A$6:$A$15,0))+(G231-1)*INDEX('Bảng giá'!$C$6:$C$15,MATCH(B231,'Bảng giá'!$A$6:$A$15,0)),IF(C231="Đêm",INDEX('Bảng giá'!$D$6:$D$15,MATCH(B231,'Bảng giá'!$A$6:$A$15,0))*H231,INDEX('Bảng giá'!$E$6:$E$15,MATCH(B231,'Bảng giá'!$A$6:$A$15,0))*H231)),"Chưa có giá"))</f>
        <v/>
      </c>
      <c r="J231" s="15"/>
      <c r="K231" s="15"/>
      <c r="L231" s="18" t="str">
        <f t="shared" si="11"/>
        <v/>
      </c>
      <c r="M231" s="14"/>
    </row>
    <row r="232" spans="1:13" x14ac:dyDescent="0.25">
      <c r="A232" s="14"/>
      <c r="B232" s="14"/>
      <c r="C232" s="14"/>
      <c r="D232" s="16"/>
      <c r="E232" s="16"/>
      <c r="F232" s="17" t="str">
        <f t="shared" si="9"/>
        <v/>
      </c>
      <c r="G232" s="17" t="str">
        <f>IF(OR(F232="",C232&lt;&gt;"Giờ"),"",MAX(1,ROUNDUP((F232-'Bảng giá'!$D$3)/60,0)))</f>
        <v/>
      </c>
      <c r="H232" s="17" t="str">
        <f t="shared" si="10"/>
        <v/>
      </c>
      <c r="I232" s="18" t="str">
        <f>IF(OR(F232="",B232="",C232=""),"",IFERROR(IF(C232="Giờ",INDEX('Bảng giá'!$B$6:$B$15,MATCH(B232,'Bảng giá'!$A$6:$A$15,0))+(G232-1)*INDEX('Bảng giá'!$C$6:$C$15,MATCH(B232,'Bảng giá'!$A$6:$A$15,0)),IF(C232="Đêm",INDEX('Bảng giá'!$D$6:$D$15,MATCH(B232,'Bảng giá'!$A$6:$A$15,0))*H232,INDEX('Bảng giá'!$E$6:$E$15,MATCH(B232,'Bảng giá'!$A$6:$A$15,0))*H232)),"Chưa có giá"))</f>
        <v/>
      </c>
      <c r="J232" s="15"/>
      <c r="K232" s="15"/>
      <c r="L232" s="18" t="str">
        <f t="shared" si="11"/>
        <v/>
      </c>
      <c r="M232" s="14"/>
    </row>
    <row r="233" spans="1:13" x14ac:dyDescent="0.25">
      <c r="A233" s="14"/>
      <c r="B233" s="14"/>
      <c r="C233" s="14"/>
      <c r="D233" s="16"/>
      <c r="E233" s="16"/>
      <c r="F233" s="17" t="str">
        <f t="shared" si="9"/>
        <v/>
      </c>
      <c r="G233" s="17" t="str">
        <f>IF(OR(F233="",C233&lt;&gt;"Giờ"),"",MAX(1,ROUNDUP((F233-'Bảng giá'!$D$3)/60,0)))</f>
        <v/>
      </c>
      <c r="H233" s="17" t="str">
        <f t="shared" si="10"/>
        <v/>
      </c>
      <c r="I233" s="18" t="str">
        <f>IF(OR(F233="",B233="",C233=""),"",IFERROR(IF(C233="Giờ",INDEX('Bảng giá'!$B$6:$B$15,MATCH(B233,'Bảng giá'!$A$6:$A$15,0))+(G233-1)*INDEX('Bảng giá'!$C$6:$C$15,MATCH(B233,'Bảng giá'!$A$6:$A$15,0)),IF(C233="Đêm",INDEX('Bảng giá'!$D$6:$D$15,MATCH(B233,'Bảng giá'!$A$6:$A$15,0))*H233,INDEX('Bảng giá'!$E$6:$E$15,MATCH(B233,'Bảng giá'!$A$6:$A$15,0))*H233)),"Chưa có giá"))</f>
        <v/>
      </c>
      <c r="J233" s="15"/>
      <c r="K233" s="15"/>
      <c r="L233" s="18" t="str">
        <f t="shared" si="11"/>
        <v/>
      </c>
      <c r="M233" s="14"/>
    </row>
    <row r="234" spans="1:13" x14ac:dyDescent="0.25">
      <c r="A234" s="14"/>
      <c r="B234" s="14"/>
      <c r="C234" s="14"/>
      <c r="D234" s="16"/>
      <c r="E234" s="16"/>
      <c r="F234" s="17" t="str">
        <f t="shared" si="9"/>
        <v/>
      </c>
      <c r="G234" s="17" t="str">
        <f>IF(OR(F234="",C234&lt;&gt;"Giờ"),"",MAX(1,ROUNDUP((F234-'Bảng giá'!$D$3)/60,0)))</f>
        <v/>
      </c>
      <c r="H234" s="17" t="str">
        <f t="shared" si="10"/>
        <v/>
      </c>
      <c r="I234" s="18" t="str">
        <f>IF(OR(F234="",B234="",C234=""),"",IFERROR(IF(C234="Giờ",INDEX('Bảng giá'!$B$6:$B$15,MATCH(B234,'Bảng giá'!$A$6:$A$15,0))+(G234-1)*INDEX('Bảng giá'!$C$6:$C$15,MATCH(B234,'Bảng giá'!$A$6:$A$15,0)),IF(C234="Đêm",INDEX('Bảng giá'!$D$6:$D$15,MATCH(B234,'Bảng giá'!$A$6:$A$15,0))*H234,INDEX('Bảng giá'!$E$6:$E$15,MATCH(B234,'Bảng giá'!$A$6:$A$15,0))*H234)),"Chưa có giá"))</f>
        <v/>
      </c>
      <c r="J234" s="15"/>
      <c r="K234" s="15"/>
      <c r="L234" s="18" t="str">
        <f t="shared" si="11"/>
        <v/>
      </c>
      <c r="M234" s="14"/>
    </row>
    <row r="235" spans="1:13" x14ac:dyDescent="0.25">
      <c r="A235" s="14"/>
      <c r="B235" s="14"/>
      <c r="C235" s="14"/>
      <c r="D235" s="16"/>
      <c r="E235" s="16"/>
      <c r="F235" s="17" t="str">
        <f t="shared" si="9"/>
        <v/>
      </c>
      <c r="G235" s="17" t="str">
        <f>IF(OR(F235="",C235&lt;&gt;"Giờ"),"",MAX(1,ROUNDUP((F235-'Bảng giá'!$D$3)/60,0)))</f>
        <v/>
      </c>
      <c r="H235" s="17" t="str">
        <f t="shared" si="10"/>
        <v/>
      </c>
      <c r="I235" s="18" t="str">
        <f>IF(OR(F235="",B235="",C235=""),"",IFERROR(IF(C235="Giờ",INDEX('Bảng giá'!$B$6:$B$15,MATCH(B235,'Bảng giá'!$A$6:$A$15,0))+(G235-1)*INDEX('Bảng giá'!$C$6:$C$15,MATCH(B235,'Bảng giá'!$A$6:$A$15,0)),IF(C235="Đêm",INDEX('Bảng giá'!$D$6:$D$15,MATCH(B235,'Bảng giá'!$A$6:$A$15,0))*H235,INDEX('Bảng giá'!$E$6:$E$15,MATCH(B235,'Bảng giá'!$A$6:$A$15,0))*H235)),"Chưa có giá"))</f>
        <v/>
      </c>
      <c r="J235" s="15"/>
      <c r="K235" s="15"/>
      <c r="L235" s="18" t="str">
        <f t="shared" si="11"/>
        <v/>
      </c>
      <c r="M235" s="14"/>
    </row>
    <row r="236" spans="1:13" x14ac:dyDescent="0.25">
      <c r="A236" s="14"/>
      <c r="B236" s="14"/>
      <c r="C236" s="14"/>
      <c r="D236" s="16"/>
      <c r="E236" s="16"/>
      <c r="F236" s="17" t="str">
        <f t="shared" si="9"/>
        <v/>
      </c>
      <c r="G236" s="17" t="str">
        <f>IF(OR(F236="",C236&lt;&gt;"Giờ"),"",MAX(1,ROUNDUP((F236-'Bảng giá'!$D$3)/60,0)))</f>
        <v/>
      </c>
      <c r="H236" s="17" t="str">
        <f t="shared" si="10"/>
        <v/>
      </c>
      <c r="I236" s="18" t="str">
        <f>IF(OR(F236="",B236="",C236=""),"",IFERROR(IF(C236="Giờ",INDEX('Bảng giá'!$B$6:$B$15,MATCH(B236,'Bảng giá'!$A$6:$A$15,0))+(G236-1)*INDEX('Bảng giá'!$C$6:$C$15,MATCH(B236,'Bảng giá'!$A$6:$A$15,0)),IF(C236="Đêm",INDEX('Bảng giá'!$D$6:$D$15,MATCH(B236,'Bảng giá'!$A$6:$A$15,0))*H236,INDEX('Bảng giá'!$E$6:$E$15,MATCH(B236,'Bảng giá'!$A$6:$A$15,0))*H236)),"Chưa có giá"))</f>
        <v/>
      </c>
      <c r="J236" s="15"/>
      <c r="K236" s="15"/>
      <c r="L236" s="18" t="str">
        <f t="shared" si="11"/>
        <v/>
      </c>
      <c r="M236" s="14"/>
    </row>
    <row r="237" spans="1:13" x14ac:dyDescent="0.25">
      <c r="A237" s="14"/>
      <c r="B237" s="14"/>
      <c r="C237" s="14"/>
      <c r="D237" s="16"/>
      <c r="E237" s="16"/>
      <c r="F237" s="17" t="str">
        <f t="shared" si="9"/>
        <v/>
      </c>
      <c r="G237" s="17" t="str">
        <f>IF(OR(F237="",C237&lt;&gt;"Giờ"),"",MAX(1,ROUNDUP((F237-'Bảng giá'!$D$3)/60,0)))</f>
        <v/>
      </c>
      <c r="H237" s="17" t="str">
        <f t="shared" si="10"/>
        <v/>
      </c>
      <c r="I237" s="18" t="str">
        <f>IF(OR(F237="",B237="",C237=""),"",IFERROR(IF(C237="Giờ",INDEX('Bảng giá'!$B$6:$B$15,MATCH(B237,'Bảng giá'!$A$6:$A$15,0))+(G237-1)*INDEX('Bảng giá'!$C$6:$C$15,MATCH(B237,'Bảng giá'!$A$6:$A$15,0)),IF(C237="Đêm",INDEX('Bảng giá'!$D$6:$D$15,MATCH(B237,'Bảng giá'!$A$6:$A$15,0))*H237,INDEX('Bảng giá'!$E$6:$E$15,MATCH(B237,'Bảng giá'!$A$6:$A$15,0))*H237)),"Chưa có giá"))</f>
        <v/>
      </c>
      <c r="J237" s="15"/>
      <c r="K237" s="15"/>
      <c r="L237" s="18" t="str">
        <f t="shared" si="11"/>
        <v/>
      </c>
      <c r="M237" s="14"/>
    </row>
    <row r="238" spans="1:13" x14ac:dyDescent="0.25">
      <c r="A238" s="14"/>
      <c r="B238" s="14"/>
      <c r="C238" s="14"/>
      <c r="D238" s="16"/>
      <c r="E238" s="16"/>
      <c r="F238" s="17" t="str">
        <f t="shared" si="9"/>
        <v/>
      </c>
      <c r="G238" s="17" t="str">
        <f>IF(OR(F238="",C238&lt;&gt;"Giờ"),"",MAX(1,ROUNDUP((F238-'Bảng giá'!$D$3)/60,0)))</f>
        <v/>
      </c>
      <c r="H238" s="17" t="str">
        <f t="shared" si="10"/>
        <v/>
      </c>
      <c r="I238" s="18" t="str">
        <f>IF(OR(F238="",B238="",C238=""),"",IFERROR(IF(C238="Giờ",INDEX('Bảng giá'!$B$6:$B$15,MATCH(B238,'Bảng giá'!$A$6:$A$15,0))+(G238-1)*INDEX('Bảng giá'!$C$6:$C$15,MATCH(B238,'Bảng giá'!$A$6:$A$15,0)),IF(C238="Đêm",INDEX('Bảng giá'!$D$6:$D$15,MATCH(B238,'Bảng giá'!$A$6:$A$15,0))*H238,INDEX('Bảng giá'!$E$6:$E$15,MATCH(B238,'Bảng giá'!$A$6:$A$15,0))*H238)),"Chưa có giá"))</f>
        <v/>
      </c>
      <c r="J238" s="15"/>
      <c r="K238" s="15"/>
      <c r="L238" s="18" t="str">
        <f t="shared" si="11"/>
        <v/>
      </c>
      <c r="M238" s="14"/>
    </row>
    <row r="239" spans="1:13" x14ac:dyDescent="0.25">
      <c r="A239" s="14"/>
      <c r="B239" s="14"/>
      <c r="C239" s="14"/>
      <c r="D239" s="16"/>
      <c r="E239" s="16"/>
      <c r="F239" s="17" t="str">
        <f t="shared" si="9"/>
        <v/>
      </c>
      <c r="G239" s="17" t="str">
        <f>IF(OR(F239="",C239&lt;&gt;"Giờ"),"",MAX(1,ROUNDUP((F239-'Bảng giá'!$D$3)/60,0)))</f>
        <v/>
      </c>
      <c r="H239" s="17" t="str">
        <f t="shared" si="10"/>
        <v/>
      </c>
      <c r="I239" s="18" t="str">
        <f>IF(OR(F239="",B239="",C239=""),"",IFERROR(IF(C239="Giờ",INDEX('Bảng giá'!$B$6:$B$15,MATCH(B239,'Bảng giá'!$A$6:$A$15,0))+(G239-1)*INDEX('Bảng giá'!$C$6:$C$15,MATCH(B239,'Bảng giá'!$A$6:$A$15,0)),IF(C239="Đêm",INDEX('Bảng giá'!$D$6:$D$15,MATCH(B239,'Bảng giá'!$A$6:$A$15,0))*H239,INDEX('Bảng giá'!$E$6:$E$15,MATCH(B239,'Bảng giá'!$A$6:$A$15,0))*H239)),"Chưa có giá"))</f>
        <v/>
      </c>
      <c r="J239" s="15"/>
      <c r="K239" s="15"/>
      <c r="L239" s="18" t="str">
        <f t="shared" si="11"/>
        <v/>
      </c>
      <c r="M239" s="14"/>
    </row>
    <row r="240" spans="1:13" x14ac:dyDescent="0.25">
      <c r="A240" s="14"/>
      <c r="B240" s="14"/>
      <c r="C240" s="14"/>
      <c r="D240" s="16"/>
      <c r="E240" s="16"/>
      <c r="F240" s="17" t="str">
        <f t="shared" si="9"/>
        <v/>
      </c>
      <c r="G240" s="17" t="str">
        <f>IF(OR(F240="",C240&lt;&gt;"Giờ"),"",MAX(1,ROUNDUP((F240-'Bảng giá'!$D$3)/60,0)))</f>
        <v/>
      </c>
      <c r="H240" s="17" t="str">
        <f t="shared" si="10"/>
        <v/>
      </c>
      <c r="I240" s="18" t="str">
        <f>IF(OR(F240="",B240="",C240=""),"",IFERROR(IF(C240="Giờ",INDEX('Bảng giá'!$B$6:$B$15,MATCH(B240,'Bảng giá'!$A$6:$A$15,0))+(G240-1)*INDEX('Bảng giá'!$C$6:$C$15,MATCH(B240,'Bảng giá'!$A$6:$A$15,0)),IF(C240="Đêm",INDEX('Bảng giá'!$D$6:$D$15,MATCH(B240,'Bảng giá'!$A$6:$A$15,0))*H240,INDEX('Bảng giá'!$E$6:$E$15,MATCH(B240,'Bảng giá'!$A$6:$A$15,0))*H240)),"Chưa có giá"))</f>
        <v/>
      </c>
      <c r="J240" s="15"/>
      <c r="K240" s="15"/>
      <c r="L240" s="18" t="str">
        <f t="shared" si="11"/>
        <v/>
      </c>
      <c r="M240" s="14"/>
    </row>
    <row r="241" spans="1:13" x14ac:dyDescent="0.25">
      <c r="A241" s="14"/>
      <c r="B241" s="14"/>
      <c r="C241" s="14"/>
      <c r="D241" s="16"/>
      <c r="E241" s="16"/>
      <c r="F241" s="17" t="str">
        <f t="shared" si="9"/>
        <v/>
      </c>
      <c r="G241" s="17" t="str">
        <f>IF(OR(F241="",C241&lt;&gt;"Giờ"),"",MAX(1,ROUNDUP((F241-'Bảng giá'!$D$3)/60,0)))</f>
        <v/>
      </c>
      <c r="H241" s="17" t="str">
        <f t="shared" si="10"/>
        <v/>
      </c>
      <c r="I241" s="18" t="str">
        <f>IF(OR(F241="",B241="",C241=""),"",IFERROR(IF(C241="Giờ",INDEX('Bảng giá'!$B$6:$B$15,MATCH(B241,'Bảng giá'!$A$6:$A$15,0))+(G241-1)*INDEX('Bảng giá'!$C$6:$C$15,MATCH(B241,'Bảng giá'!$A$6:$A$15,0)),IF(C241="Đêm",INDEX('Bảng giá'!$D$6:$D$15,MATCH(B241,'Bảng giá'!$A$6:$A$15,0))*H241,INDEX('Bảng giá'!$E$6:$E$15,MATCH(B241,'Bảng giá'!$A$6:$A$15,0))*H241)),"Chưa có giá"))</f>
        <v/>
      </c>
      <c r="J241" s="15"/>
      <c r="K241" s="15"/>
      <c r="L241" s="18" t="str">
        <f t="shared" si="11"/>
        <v/>
      </c>
      <c r="M241" s="14"/>
    </row>
    <row r="242" spans="1:13" x14ac:dyDescent="0.25">
      <c r="A242" s="14"/>
      <c r="B242" s="14"/>
      <c r="C242" s="14"/>
      <c r="D242" s="16"/>
      <c r="E242" s="16"/>
      <c r="F242" s="17" t="str">
        <f t="shared" si="9"/>
        <v/>
      </c>
      <c r="G242" s="17" t="str">
        <f>IF(OR(F242="",C242&lt;&gt;"Giờ"),"",MAX(1,ROUNDUP((F242-'Bảng giá'!$D$3)/60,0)))</f>
        <v/>
      </c>
      <c r="H242" s="17" t="str">
        <f t="shared" si="10"/>
        <v/>
      </c>
      <c r="I242" s="18" t="str">
        <f>IF(OR(F242="",B242="",C242=""),"",IFERROR(IF(C242="Giờ",INDEX('Bảng giá'!$B$6:$B$15,MATCH(B242,'Bảng giá'!$A$6:$A$15,0))+(G242-1)*INDEX('Bảng giá'!$C$6:$C$15,MATCH(B242,'Bảng giá'!$A$6:$A$15,0)),IF(C242="Đêm",INDEX('Bảng giá'!$D$6:$D$15,MATCH(B242,'Bảng giá'!$A$6:$A$15,0))*H242,INDEX('Bảng giá'!$E$6:$E$15,MATCH(B242,'Bảng giá'!$A$6:$A$15,0))*H242)),"Chưa có giá"))</f>
        <v/>
      </c>
      <c r="J242" s="15"/>
      <c r="K242" s="15"/>
      <c r="L242" s="18" t="str">
        <f t="shared" si="11"/>
        <v/>
      </c>
      <c r="M242" s="14"/>
    </row>
    <row r="243" spans="1:13" x14ac:dyDescent="0.25">
      <c r="A243" s="14"/>
      <c r="B243" s="14"/>
      <c r="C243" s="14"/>
      <c r="D243" s="16"/>
      <c r="E243" s="16"/>
      <c r="F243" s="17" t="str">
        <f t="shared" si="9"/>
        <v/>
      </c>
      <c r="G243" s="17" t="str">
        <f>IF(OR(F243="",C243&lt;&gt;"Giờ"),"",MAX(1,ROUNDUP((F243-'Bảng giá'!$D$3)/60,0)))</f>
        <v/>
      </c>
      <c r="H243" s="17" t="str">
        <f t="shared" si="10"/>
        <v/>
      </c>
      <c r="I243" s="18" t="str">
        <f>IF(OR(F243="",B243="",C243=""),"",IFERROR(IF(C243="Giờ",INDEX('Bảng giá'!$B$6:$B$15,MATCH(B243,'Bảng giá'!$A$6:$A$15,0))+(G243-1)*INDEX('Bảng giá'!$C$6:$C$15,MATCH(B243,'Bảng giá'!$A$6:$A$15,0)),IF(C243="Đêm",INDEX('Bảng giá'!$D$6:$D$15,MATCH(B243,'Bảng giá'!$A$6:$A$15,0))*H243,INDEX('Bảng giá'!$E$6:$E$15,MATCH(B243,'Bảng giá'!$A$6:$A$15,0))*H243)),"Chưa có giá"))</f>
        <v/>
      </c>
      <c r="J243" s="15"/>
      <c r="K243" s="15"/>
      <c r="L243" s="18" t="str">
        <f t="shared" si="11"/>
        <v/>
      </c>
      <c r="M243" s="14"/>
    </row>
    <row r="244" spans="1:13" x14ac:dyDescent="0.25">
      <c r="A244" s="14"/>
      <c r="B244" s="14"/>
      <c r="C244" s="14"/>
      <c r="D244" s="16"/>
      <c r="E244" s="16"/>
      <c r="F244" s="17" t="str">
        <f t="shared" si="9"/>
        <v/>
      </c>
      <c r="G244" s="17" t="str">
        <f>IF(OR(F244="",C244&lt;&gt;"Giờ"),"",MAX(1,ROUNDUP((F244-'Bảng giá'!$D$3)/60,0)))</f>
        <v/>
      </c>
      <c r="H244" s="17" t="str">
        <f t="shared" si="10"/>
        <v/>
      </c>
      <c r="I244" s="18" t="str">
        <f>IF(OR(F244="",B244="",C244=""),"",IFERROR(IF(C244="Giờ",INDEX('Bảng giá'!$B$6:$B$15,MATCH(B244,'Bảng giá'!$A$6:$A$15,0))+(G244-1)*INDEX('Bảng giá'!$C$6:$C$15,MATCH(B244,'Bảng giá'!$A$6:$A$15,0)),IF(C244="Đêm",INDEX('Bảng giá'!$D$6:$D$15,MATCH(B244,'Bảng giá'!$A$6:$A$15,0))*H244,INDEX('Bảng giá'!$E$6:$E$15,MATCH(B244,'Bảng giá'!$A$6:$A$15,0))*H244)),"Chưa có giá"))</f>
        <v/>
      </c>
      <c r="J244" s="15"/>
      <c r="K244" s="15"/>
      <c r="L244" s="18" t="str">
        <f t="shared" si="11"/>
        <v/>
      </c>
      <c r="M244" s="14"/>
    </row>
    <row r="245" spans="1:13" x14ac:dyDescent="0.25">
      <c r="A245" s="14"/>
      <c r="B245" s="14"/>
      <c r="C245" s="14"/>
      <c r="D245" s="16"/>
      <c r="E245" s="16"/>
      <c r="F245" s="17" t="str">
        <f t="shared" si="9"/>
        <v/>
      </c>
      <c r="G245" s="17" t="str">
        <f>IF(OR(F245="",C245&lt;&gt;"Giờ"),"",MAX(1,ROUNDUP((F245-'Bảng giá'!$D$3)/60,0)))</f>
        <v/>
      </c>
      <c r="H245" s="17" t="str">
        <f t="shared" si="10"/>
        <v/>
      </c>
      <c r="I245" s="18" t="str">
        <f>IF(OR(F245="",B245="",C245=""),"",IFERROR(IF(C245="Giờ",INDEX('Bảng giá'!$B$6:$B$15,MATCH(B245,'Bảng giá'!$A$6:$A$15,0))+(G245-1)*INDEX('Bảng giá'!$C$6:$C$15,MATCH(B245,'Bảng giá'!$A$6:$A$15,0)),IF(C245="Đêm",INDEX('Bảng giá'!$D$6:$D$15,MATCH(B245,'Bảng giá'!$A$6:$A$15,0))*H245,INDEX('Bảng giá'!$E$6:$E$15,MATCH(B245,'Bảng giá'!$A$6:$A$15,0))*H245)),"Chưa có giá"))</f>
        <v/>
      </c>
      <c r="J245" s="15"/>
      <c r="K245" s="15"/>
      <c r="L245" s="18" t="str">
        <f t="shared" si="11"/>
        <v/>
      </c>
      <c r="M245" s="14"/>
    </row>
    <row r="246" spans="1:13" x14ac:dyDescent="0.25">
      <c r="A246" s="14"/>
      <c r="B246" s="14"/>
      <c r="C246" s="14"/>
      <c r="D246" s="16"/>
      <c r="E246" s="16"/>
      <c r="F246" s="17" t="str">
        <f t="shared" si="9"/>
        <v/>
      </c>
      <c r="G246" s="17" t="str">
        <f>IF(OR(F246="",C246&lt;&gt;"Giờ"),"",MAX(1,ROUNDUP((F246-'Bảng giá'!$D$3)/60,0)))</f>
        <v/>
      </c>
      <c r="H246" s="17" t="str">
        <f t="shared" si="10"/>
        <v/>
      </c>
      <c r="I246" s="18" t="str">
        <f>IF(OR(F246="",B246="",C246=""),"",IFERROR(IF(C246="Giờ",INDEX('Bảng giá'!$B$6:$B$15,MATCH(B246,'Bảng giá'!$A$6:$A$15,0))+(G246-1)*INDEX('Bảng giá'!$C$6:$C$15,MATCH(B246,'Bảng giá'!$A$6:$A$15,0)),IF(C246="Đêm",INDEX('Bảng giá'!$D$6:$D$15,MATCH(B246,'Bảng giá'!$A$6:$A$15,0))*H246,INDEX('Bảng giá'!$E$6:$E$15,MATCH(B246,'Bảng giá'!$A$6:$A$15,0))*H246)),"Chưa có giá"))</f>
        <v/>
      </c>
      <c r="J246" s="15"/>
      <c r="K246" s="15"/>
      <c r="L246" s="18" t="str">
        <f t="shared" si="11"/>
        <v/>
      </c>
      <c r="M246" s="14"/>
    </row>
    <row r="247" spans="1:13" x14ac:dyDescent="0.25">
      <c r="A247" s="14"/>
      <c r="B247" s="14"/>
      <c r="C247" s="14"/>
      <c r="D247" s="16"/>
      <c r="E247" s="16"/>
      <c r="F247" s="17" t="str">
        <f t="shared" si="9"/>
        <v/>
      </c>
      <c r="G247" s="17" t="str">
        <f>IF(OR(F247="",C247&lt;&gt;"Giờ"),"",MAX(1,ROUNDUP((F247-'Bảng giá'!$D$3)/60,0)))</f>
        <v/>
      </c>
      <c r="H247" s="17" t="str">
        <f t="shared" si="10"/>
        <v/>
      </c>
      <c r="I247" s="18" t="str">
        <f>IF(OR(F247="",B247="",C247=""),"",IFERROR(IF(C247="Giờ",INDEX('Bảng giá'!$B$6:$B$15,MATCH(B247,'Bảng giá'!$A$6:$A$15,0))+(G247-1)*INDEX('Bảng giá'!$C$6:$C$15,MATCH(B247,'Bảng giá'!$A$6:$A$15,0)),IF(C247="Đêm",INDEX('Bảng giá'!$D$6:$D$15,MATCH(B247,'Bảng giá'!$A$6:$A$15,0))*H247,INDEX('Bảng giá'!$E$6:$E$15,MATCH(B247,'Bảng giá'!$A$6:$A$15,0))*H247)),"Chưa có giá"))</f>
        <v/>
      </c>
      <c r="J247" s="15"/>
      <c r="K247" s="15"/>
      <c r="L247" s="18" t="str">
        <f t="shared" si="11"/>
        <v/>
      </c>
      <c r="M247" s="14"/>
    </row>
    <row r="248" spans="1:13" x14ac:dyDescent="0.25">
      <c r="A248" s="14"/>
      <c r="B248" s="14"/>
      <c r="C248" s="14"/>
      <c r="D248" s="16"/>
      <c r="E248" s="16"/>
      <c r="F248" s="17" t="str">
        <f t="shared" si="9"/>
        <v/>
      </c>
      <c r="G248" s="17" t="str">
        <f>IF(OR(F248="",C248&lt;&gt;"Giờ"),"",MAX(1,ROUNDUP((F248-'Bảng giá'!$D$3)/60,0)))</f>
        <v/>
      </c>
      <c r="H248" s="17" t="str">
        <f t="shared" si="10"/>
        <v/>
      </c>
      <c r="I248" s="18" t="str">
        <f>IF(OR(F248="",B248="",C248=""),"",IFERROR(IF(C248="Giờ",INDEX('Bảng giá'!$B$6:$B$15,MATCH(B248,'Bảng giá'!$A$6:$A$15,0))+(G248-1)*INDEX('Bảng giá'!$C$6:$C$15,MATCH(B248,'Bảng giá'!$A$6:$A$15,0)),IF(C248="Đêm",INDEX('Bảng giá'!$D$6:$D$15,MATCH(B248,'Bảng giá'!$A$6:$A$15,0))*H248,INDEX('Bảng giá'!$E$6:$E$15,MATCH(B248,'Bảng giá'!$A$6:$A$15,0))*H248)),"Chưa có giá"))</f>
        <v/>
      </c>
      <c r="J248" s="15"/>
      <c r="K248" s="15"/>
      <c r="L248" s="18" t="str">
        <f t="shared" si="11"/>
        <v/>
      </c>
      <c r="M248" s="14"/>
    </row>
    <row r="249" spans="1:13" x14ac:dyDescent="0.25">
      <c r="A249" s="14"/>
      <c r="B249" s="14"/>
      <c r="C249" s="14"/>
      <c r="D249" s="16"/>
      <c r="E249" s="16"/>
      <c r="F249" s="17" t="str">
        <f t="shared" si="9"/>
        <v/>
      </c>
      <c r="G249" s="17" t="str">
        <f>IF(OR(F249="",C249&lt;&gt;"Giờ"),"",MAX(1,ROUNDUP((F249-'Bảng giá'!$D$3)/60,0)))</f>
        <v/>
      </c>
      <c r="H249" s="17" t="str">
        <f t="shared" si="10"/>
        <v/>
      </c>
      <c r="I249" s="18" t="str">
        <f>IF(OR(F249="",B249="",C249=""),"",IFERROR(IF(C249="Giờ",INDEX('Bảng giá'!$B$6:$B$15,MATCH(B249,'Bảng giá'!$A$6:$A$15,0))+(G249-1)*INDEX('Bảng giá'!$C$6:$C$15,MATCH(B249,'Bảng giá'!$A$6:$A$15,0)),IF(C249="Đêm",INDEX('Bảng giá'!$D$6:$D$15,MATCH(B249,'Bảng giá'!$A$6:$A$15,0))*H249,INDEX('Bảng giá'!$E$6:$E$15,MATCH(B249,'Bảng giá'!$A$6:$A$15,0))*H249)),"Chưa có giá"))</f>
        <v/>
      </c>
      <c r="J249" s="15"/>
      <c r="K249" s="15"/>
      <c r="L249" s="18" t="str">
        <f t="shared" si="11"/>
        <v/>
      </c>
      <c r="M249" s="14"/>
    </row>
    <row r="250" spans="1:13" x14ac:dyDescent="0.25">
      <c r="A250" s="14"/>
      <c r="B250" s="14"/>
      <c r="C250" s="14"/>
      <c r="D250" s="16"/>
      <c r="E250" s="16"/>
      <c r="F250" s="17" t="str">
        <f t="shared" si="9"/>
        <v/>
      </c>
      <c r="G250" s="17" t="str">
        <f>IF(OR(F250="",C250&lt;&gt;"Giờ"),"",MAX(1,ROUNDUP((F250-'Bảng giá'!$D$3)/60,0)))</f>
        <v/>
      </c>
      <c r="H250" s="17" t="str">
        <f t="shared" si="10"/>
        <v/>
      </c>
      <c r="I250" s="18" t="str">
        <f>IF(OR(F250="",B250="",C250=""),"",IFERROR(IF(C250="Giờ",INDEX('Bảng giá'!$B$6:$B$15,MATCH(B250,'Bảng giá'!$A$6:$A$15,0))+(G250-1)*INDEX('Bảng giá'!$C$6:$C$15,MATCH(B250,'Bảng giá'!$A$6:$A$15,0)),IF(C250="Đêm",INDEX('Bảng giá'!$D$6:$D$15,MATCH(B250,'Bảng giá'!$A$6:$A$15,0))*H250,INDEX('Bảng giá'!$E$6:$E$15,MATCH(B250,'Bảng giá'!$A$6:$A$15,0))*H250)),"Chưa có giá"))</f>
        <v/>
      </c>
      <c r="J250" s="15"/>
      <c r="K250" s="15"/>
      <c r="L250" s="18" t="str">
        <f t="shared" si="11"/>
        <v/>
      </c>
      <c r="M250" s="14"/>
    </row>
    <row r="251" spans="1:13" x14ac:dyDescent="0.25">
      <c r="A251" s="14"/>
      <c r="B251" s="14"/>
      <c r="C251" s="14"/>
      <c r="D251" s="16"/>
      <c r="E251" s="16"/>
      <c r="F251" s="17" t="str">
        <f t="shared" si="9"/>
        <v/>
      </c>
      <c r="G251" s="17" t="str">
        <f>IF(OR(F251="",C251&lt;&gt;"Giờ"),"",MAX(1,ROUNDUP((F251-'Bảng giá'!$D$3)/60,0)))</f>
        <v/>
      </c>
      <c r="H251" s="17" t="str">
        <f t="shared" si="10"/>
        <v/>
      </c>
      <c r="I251" s="18" t="str">
        <f>IF(OR(F251="",B251="",C251=""),"",IFERROR(IF(C251="Giờ",INDEX('Bảng giá'!$B$6:$B$15,MATCH(B251,'Bảng giá'!$A$6:$A$15,0))+(G251-1)*INDEX('Bảng giá'!$C$6:$C$15,MATCH(B251,'Bảng giá'!$A$6:$A$15,0)),IF(C251="Đêm",INDEX('Bảng giá'!$D$6:$D$15,MATCH(B251,'Bảng giá'!$A$6:$A$15,0))*H251,INDEX('Bảng giá'!$E$6:$E$15,MATCH(B251,'Bảng giá'!$A$6:$A$15,0))*H251)),"Chưa có giá"))</f>
        <v/>
      </c>
      <c r="J251" s="15"/>
      <c r="K251" s="15"/>
      <c r="L251" s="18" t="str">
        <f t="shared" si="11"/>
        <v/>
      </c>
      <c r="M251" s="14"/>
    </row>
    <row r="252" spans="1:13" x14ac:dyDescent="0.25">
      <c r="A252" s="14"/>
      <c r="B252" s="14"/>
      <c r="C252" s="14"/>
      <c r="D252" s="16"/>
      <c r="E252" s="16"/>
      <c r="F252" s="17" t="str">
        <f t="shared" si="9"/>
        <v/>
      </c>
      <c r="G252" s="17" t="str">
        <f>IF(OR(F252="",C252&lt;&gt;"Giờ"),"",MAX(1,ROUNDUP((F252-'Bảng giá'!$D$3)/60,0)))</f>
        <v/>
      </c>
      <c r="H252" s="17" t="str">
        <f t="shared" si="10"/>
        <v/>
      </c>
      <c r="I252" s="18" t="str">
        <f>IF(OR(F252="",B252="",C252=""),"",IFERROR(IF(C252="Giờ",INDEX('Bảng giá'!$B$6:$B$15,MATCH(B252,'Bảng giá'!$A$6:$A$15,0))+(G252-1)*INDEX('Bảng giá'!$C$6:$C$15,MATCH(B252,'Bảng giá'!$A$6:$A$15,0)),IF(C252="Đêm",INDEX('Bảng giá'!$D$6:$D$15,MATCH(B252,'Bảng giá'!$A$6:$A$15,0))*H252,INDEX('Bảng giá'!$E$6:$E$15,MATCH(B252,'Bảng giá'!$A$6:$A$15,0))*H252)),"Chưa có giá"))</f>
        <v/>
      </c>
      <c r="J252" s="15"/>
      <c r="K252" s="15"/>
      <c r="L252" s="18" t="str">
        <f t="shared" si="11"/>
        <v/>
      </c>
      <c r="M252" s="14"/>
    </row>
    <row r="253" spans="1:13" x14ac:dyDescent="0.25">
      <c r="A253" s="14"/>
      <c r="B253" s="14"/>
      <c r="C253" s="14"/>
      <c r="D253" s="16"/>
      <c r="E253" s="16"/>
      <c r="F253" s="17" t="str">
        <f t="shared" si="9"/>
        <v/>
      </c>
      <c r="G253" s="17" t="str">
        <f>IF(OR(F253="",C253&lt;&gt;"Giờ"),"",MAX(1,ROUNDUP((F253-'Bảng giá'!$D$3)/60,0)))</f>
        <v/>
      </c>
      <c r="H253" s="17" t="str">
        <f t="shared" si="10"/>
        <v/>
      </c>
      <c r="I253" s="18" t="str">
        <f>IF(OR(F253="",B253="",C253=""),"",IFERROR(IF(C253="Giờ",INDEX('Bảng giá'!$B$6:$B$15,MATCH(B253,'Bảng giá'!$A$6:$A$15,0))+(G253-1)*INDEX('Bảng giá'!$C$6:$C$15,MATCH(B253,'Bảng giá'!$A$6:$A$15,0)),IF(C253="Đêm",INDEX('Bảng giá'!$D$6:$D$15,MATCH(B253,'Bảng giá'!$A$6:$A$15,0))*H253,INDEX('Bảng giá'!$E$6:$E$15,MATCH(B253,'Bảng giá'!$A$6:$A$15,0))*H253)),"Chưa có giá"))</f>
        <v/>
      </c>
      <c r="J253" s="15"/>
      <c r="K253" s="15"/>
      <c r="L253" s="18" t="str">
        <f t="shared" si="11"/>
        <v/>
      </c>
      <c r="M253" s="14"/>
    </row>
    <row r="254" spans="1:13" x14ac:dyDescent="0.25">
      <c r="A254" s="14"/>
      <c r="B254" s="14"/>
      <c r="C254" s="14"/>
      <c r="D254" s="16"/>
      <c r="E254" s="16"/>
      <c r="F254" s="17" t="str">
        <f t="shared" si="9"/>
        <v/>
      </c>
      <c r="G254" s="17" t="str">
        <f>IF(OR(F254="",C254&lt;&gt;"Giờ"),"",MAX(1,ROUNDUP((F254-'Bảng giá'!$D$3)/60,0)))</f>
        <v/>
      </c>
      <c r="H254" s="17" t="str">
        <f t="shared" si="10"/>
        <v/>
      </c>
      <c r="I254" s="18" t="str">
        <f>IF(OR(F254="",B254="",C254=""),"",IFERROR(IF(C254="Giờ",INDEX('Bảng giá'!$B$6:$B$15,MATCH(B254,'Bảng giá'!$A$6:$A$15,0))+(G254-1)*INDEX('Bảng giá'!$C$6:$C$15,MATCH(B254,'Bảng giá'!$A$6:$A$15,0)),IF(C254="Đêm",INDEX('Bảng giá'!$D$6:$D$15,MATCH(B254,'Bảng giá'!$A$6:$A$15,0))*H254,INDEX('Bảng giá'!$E$6:$E$15,MATCH(B254,'Bảng giá'!$A$6:$A$15,0))*H254)),"Chưa có giá"))</f>
        <v/>
      </c>
      <c r="J254" s="15"/>
      <c r="K254" s="15"/>
      <c r="L254" s="18" t="str">
        <f t="shared" si="11"/>
        <v/>
      </c>
      <c r="M254" s="14"/>
    </row>
    <row r="255" spans="1:13" x14ac:dyDescent="0.25">
      <c r="A255" s="14"/>
      <c r="B255" s="14"/>
      <c r="C255" s="14"/>
      <c r="D255" s="16"/>
      <c r="E255" s="16"/>
      <c r="F255" s="17" t="str">
        <f t="shared" si="9"/>
        <v/>
      </c>
      <c r="G255" s="17" t="str">
        <f>IF(OR(F255="",C255&lt;&gt;"Giờ"),"",MAX(1,ROUNDUP((F255-'Bảng giá'!$D$3)/60,0)))</f>
        <v/>
      </c>
      <c r="H255" s="17" t="str">
        <f t="shared" si="10"/>
        <v/>
      </c>
      <c r="I255" s="18" t="str">
        <f>IF(OR(F255="",B255="",C255=""),"",IFERROR(IF(C255="Giờ",INDEX('Bảng giá'!$B$6:$B$15,MATCH(B255,'Bảng giá'!$A$6:$A$15,0))+(G255-1)*INDEX('Bảng giá'!$C$6:$C$15,MATCH(B255,'Bảng giá'!$A$6:$A$15,0)),IF(C255="Đêm",INDEX('Bảng giá'!$D$6:$D$15,MATCH(B255,'Bảng giá'!$A$6:$A$15,0))*H255,INDEX('Bảng giá'!$E$6:$E$15,MATCH(B255,'Bảng giá'!$A$6:$A$15,0))*H255)),"Chưa có giá"))</f>
        <v/>
      </c>
      <c r="J255" s="15"/>
      <c r="K255" s="15"/>
      <c r="L255" s="18" t="str">
        <f t="shared" si="11"/>
        <v/>
      </c>
      <c r="M255" s="14"/>
    </row>
    <row r="256" spans="1:13" x14ac:dyDescent="0.25">
      <c r="A256" s="14"/>
      <c r="B256" s="14"/>
      <c r="C256" s="14"/>
      <c r="D256" s="16"/>
      <c r="E256" s="16"/>
      <c r="F256" s="17" t="str">
        <f t="shared" si="9"/>
        <v/>
      </c>
      <c r="G256" s="17" t="str">
        <f>IF(OR(F256="",C256&lt;&gt;"Giờ"),"",MAX(1,ROUNDUP((F256-'Bảng giá'!$D$3)/60,0)))</f>
        <v/>
      </c>
      <c r="H256" s="17" t="str">
        <f t="shared" si="10"/>
        <v/>
      </c>
      <c r="I256" s="18" t="str">
        <f>IF(OR(F256="",B256="",C256=""),"",IFERROR(IF(C256="Giờ",INDEX('Bảng giá'!$B$6:$B$15,MATCH(B256,'Bảng giá'!$A$6:$A$15,0))+(G256-1)*INDEX('Bảng giá'!$C$6:$C$15,MATCH(B256,'Bảng giá'!$A$6:$A$15,0)),IF(C256="Đêm",INDEX('Bảng giá'!$D$6:$D$15,MATCH(B256,'Bảng giá'!$A$6:$A$15,0))*H256,INDEX('Bảng giá'!$E$6:$E$15,MATCH(B256,'Bảng giá'!$A$6:$A$15,0))*H256)),"Chưa có giá"))</f>
        <v/>
      </c>
      <c r="J256" s="15"/>
      <c r="K256" s="15"/>
      <c r="L256" s="18" t="str">
        <f t="shared" si="11"/>
        <v/>
      </c>
      <c r="M256" s="14"/>
    </row>
    <row r="257" spans="1:13" x14ac:dyDescent="0.25">
      <c r="A257" s="14"/>
      <c r="B257" s="14"/>
      <c r="C257" s="14"/>
      <c r="D257" s="16"/>
      <c r="E257" s="16"/>
      <c r="F257" s="17" t="str">
        <f t="shared" si="9"/>
        <v/>
      </c>
      <c r="G257" s="17" t="str">
        <f>IF(OR(F257="",C257&lt;&gt;"Giờ"),"",MAX(1,ROUNDUP((F257-'Bảng giá'!$D$3)/60,0)))</f>
        <v/>
      </c>
      <c r="H257" s="17" t="str">
        <f t="shared" si="10"/>
        <v/>
      </c>
      <c r="I257" s="18" t="str">
        <f>IF(OR(F257="",B257="",C257=""),"",IFERROR(IF(C257="Giờ",INDEX('Bảng giá'!$B$6:$B$15,MATCH(B257,'Bảng giá'!$A$6:$A$15,0))+(G257-1)*INDEX('Bảng giá'!$C$6:$C$15,MATCH(B257,'Bảng giá'!$A$6:$A$15,0)),IF(C257="Đêm",INDEX('Bảng giá'!$D$6:$D$15,MATCH(B257,'Bảng giá'!$A$6:$A$15,0))*H257,INDEX('Bảng giá'!$E$6:$E$15,MATCH(B257,'Bảng giá'!$A$6:$A$15,0))*H257)),"Chưa có giá"))</f>
        <v/>
      </c>
      <c r="J257" s="15"/>
      <c r="K257" s="15"/>
      <c r="L257" s="18" t="str">
        <f t="shared" si="11"/>
        <v/>
      </c>
      <c r="M257" s="14"/>
    </row>
    <row r="258" spans="1:13" x14ac:dyDescent="0.25">
      <c r="A258" s="14"/>
      <c r="B258" s="14"/>
      <c r="C258" s="14"/>
      <c r="D258" s="16"/>
      <c r="E258" s="16"/>
      <c r="F258" s="17" t="str">
        <f t="shared" si="9"/>
        <v/>
      </c>
      <c r="G258" s="17" t="str">
        <f>IF(OR(F258="",C258&lt;&gt;"Giờ"),"",MAX(1,ROUNDUP((F258-'Bảng giá'!$D$3)/60,0)))</f>
        <v/>
      </c>
      <c r="H258" s="17" t="str">
        <f t="shared" si="10"/>
        <v/>
      </c>
      <c r="I258" s="18" t="str">
        <f>IF(OR(F258="",B258="",C258=""),"",IFERROR(IF(C258="Giờ",INDEX('Bảng giá'!$B$6:$B$15,MATCH(B258,'Bảng giá'!$A$6:$A$15,0))+(G258-1)*INDEX('Bảng giá'!$C$6:$C$15,MATCH(B258,'Bảng giá'!$A$6:$A$15,0)),IF(C258="Đêm",INDEX('Bảng giá'!$D$6:$D$15,MATCH(B258,'Bảng giá'!$A$6:$A$15,0))*H258,INDEX('Bảng giá'!$E$6:$E$15,MATCH(B258,'Bảng giá'!$A$6:$A$15,0))*H258)),"Chưa có giá"))</f>
        <v/>
      </c>
      <c r="J258" s="15"/>
      <c r="K258" s="15"/>
      <c r="L258" s="18" t="str">
        <f t="shared" si="11"/>
        <v/>
      </c>
      <c r="M258" s="14"/>
    </row>
    <row r="259" spans="1:13" x14ac:dyDescent="0.25">
      <c r="A259" s="14"/>
      <c r="B259" s="14"/>
      <c r="C259" s="14"/>
      <c r="D259" s="16"/>
      <c r="E259" s="16"/>
      <c r="F259" s="17" t="str">
        <f t="shared" si="9"/>
        <v/>
      </c>
      <c r="G259" s="17" t="str">
        <f>IF(OR(F259="",C259&lt;&gt;"Giờ"),"",MAX(1,ROUNDUP((F259-'Bảng giá'!$D$3)/60,0)))</f>
        <v/>
      </c>
      <c r="H259" s="17" t="str">
        <f t="shared" si="10"/>
        <v/>
      </c>
      <c r="I259" s="18" t="str">
        <f>IF(OR(F259="",B259="",C259=""),"",IFERROR(IF(C259="Giờ",INDEX('Bảng giá'!$B$6:$B$15,MATCH(B259,'Bảng giá'!$A$6:$A$15,0))+(G259-1)*INDEX('Bảng giá'!$C$6:$C$15,MATCH(B259,'Bảng giá'!$A$6:$A$15,0)),IF(C259="Đêm",INDEX('Bảng giá'!$D$6:$D$15,MATCH(B259,'Bảng giá'!$A$6:$A$15,0))*H259,INDEX('Bảng giá'!$E$6:$E$15,MATCH(B259,'Bảng giá'!$A$6:$A$15,0))*H259)),"Chưa có giá"))</f>
        <v/>
      </c>
      <c r="J259" s="15"/>
      <c r="K259" s="15"/>
      <c r="L259" s="18" t="str">
        <f t="shared" si="11"/>
        <v/>
      </c>
      <c r="M259" s="14"/>
    </row>
    <row r="260" spans="1:13" x14ac:dyDescent="0.25">
      <c r="A260" s="14"/>
      <c r="B260" s="14"/>
      <c r="C260" s="14"/>
      <c r="D260" s="16"/>
      <c r="E260" s="16"/>
      <c r="F260" s="17" t="str">
        <f t="shared" si="9"/>
        <v/>
      </c>
      <c r="G260" s="17" t="str">
        <f>IF(OR(F260="",C260&lt;&gt;"Giờ"),"",MAX(1,ROUNDUP((F260-'Bảng giá'!$D$3)/60,0)))</f>
        <v/>
      </c>
      <c r="H260" s="17" t="str">
        <f t="shared" si="10"/>
        <v/>
      </c>
      <c r="I260" s="18" t="str">
        <f>IF(OR(F260="",B260="",C260=""),"",IFERROR(IF(C260="Giờ",INDEX('Bảng giá'!$B$6:$B$15,MATCH(B260,'Bảng giá'!$A$6:$A$15,0))+(G260-1)*INDEX('Bảng giá'!$C$6:$C$15,MATCH(B260,'Bảng giá'!$A$6:$A$15,0)),IF(C260="Đêm",INDEX('Bảng giá'!$D$6:$D$15,MATCH(B260,'Bảng giá'!$A$6:$A$15,0))*H260,INDEX('Bảng giá'!$E$6:$E$15,MATCH(B260,'Bảng giá'!$A$6:$A$15,0))*H260)),"Chưa có giá"))</f>
        <v/>
      </c>
      <c r="J260" s="15"/>
      <c r="K260" s="15"/>
      <c r="L260" s="18" t="str">
        <f t="shared" si="11"/>
        <v/>
      </c>
      <c r="M260" s="14"/>
    </row>
    <row r="261" spans="1:13" x14ac:dyDescent="0.25">
      <c r="A261" s="14"/>
      <c r="B261" s="14"/>
      <c r="C261" s="14"/>
      <c r="D261" s="16"/>
      <c r="E261" s="16"/>
      <c r="F261" s="17" t="str">
        <f t="shared" ref="F261:F324" si="12">IF(OR(D261="",E261=""),"",MAX(0,ROUND((E261-D261)*1440,0)))</f>
        <v/>
      </c>
      <c r="G261" s="17" t="str">
        <f>IF(OR(F261="",C261&lt;&gt;"Giờ"),"",MAX(1,ROUNDUP((F261-'Bảng giá'!$D$3)/60,0)))</f>
        <v/>
      </c>
      <c r="H261" s="17" t="str">
        <f t="shared" ref="H261:H304" si="13">IF(OR(F261="",C261="",C261="Giờ"),"",MAX(1,ROUNDUP(F261/1440,0)))</f>
        <v/>
      </c>
      <c r="I261" s="18" t="str">
        <f>IF(OR(F261="",B261="",C261=""),"",IFERROR(IF(C261="Giờ",INDEX('Bảng giá'!$B$6:$B$15,MATCH(B261,'Bảng giá'!$A$6:$A$15,0))+(G261-1)*INDEX('Bảng giá'!$C$6:$C$15,MATCH(B261,'Bảng giá'!$A$6:$A$15,0)),IF(C261="Đêm",INDEX('Bảng giá'!$D$6:$D$15,MATCH(B261,'Bảng giá'!$A$6:$A$15,0))*H261,INDEX('Bảng giá'!$E$6:$E$15,MATCH(B261,'Bảng giá'!$A$6:$A$15,0))*H261)),"Chưa có giá"))</f>
        <v/>
      </c>
      <c r="J261" s="15"/>
      <c r="K261" s="15"/>
      <c r="L261" s="18" t="str">
        <f t="shared" ref="L261:L324" si="14">IF(I261="","",N(I261)+N(J261)+N(K261))</f>
        <v/>
      </c>
      <c r="M261" s="14"/>
    </row>
    <row r="262" spans="1:13" x14ac:dyDescent="0.25">
      <c r="A262" s="14"/>
      <c r="B262" s="14"/>
      <c r="C262" s="14"/>
      <c r="D262" s="16"/>
      <c r="E262" s="16"/>
      <c r="F262" s="17" t="str">
        <f t="shared" si="12"/>
        <v/>
      </c>
      <c r="G262" s="17" t="str">
        <f>IF(OR(F262="",C262&lt;&gt;"Giờ"),"",MAX(1,ROUNDUP((F262-'Bảng giá'!$D$3)/60,0)))</f>
        <v/>
      </c>
      <c r="H262" s="17" t="str">
        <f t="shared" si="13"/>
        <v/>
      </c>
      <c r="I262" s="18" t="str">
        <f>IF(OR(F262="",B262="",C262=""),"",IFERROR(IF(C262="Giờ",INDEX('Bảng giá'!$B$6:$B$15,MATCH(B262,'Bảng giá'!$A$6:$A$15,0))+(G262-1)*INDEX('Bảng giá'!$C$6:$C$15,MATCH(B262,'Bảng giá'!$A$6:$A$15,0)),IF(C262="Đêm",INDEX('Bảng giá'!$D$6:$D$15,MATCH(B262,'Bảng giá'!$A$6:$A$15,0))*H262,INDEX('Bảng giá'!$E$6:$E$15,MATCH(B262,'Bảng giá'!$A$6:$A$15,0))*H262)),"Chưa có giá"))</f>
        <v/>
      </c>
      <c r="J262" s="15"/>
      <c r="K262" s="15"/>
      <c r="L262" s="18" t="str">
        <f t="shared" si="14"/>
        <v/>
      </c>
      <c r="M262" s="14"/>
    </row>
    <row r="263" spans="1:13" x14ac:dyDescent="0.25">
      <c r="A263" s="14"/>
      <c r="B263" s="14"/>
      <c r="C263" s="14"/>
      <c r="D263" s="16"/>
      <c r="E263" s="16"/>
      <c r="F263" s="17" t="str">
        <f t="shared" si="12"/>
        <v/>
      </c>
      <c r="G263" s="17" t="str">
        <f>IF(OR(F263="",C263&lt;&gt;"Giờ"),"",MAX(1,ROUNDUP((F263-'Bảng giá'!$D$3)/60,0)))</f>
        <v/>
      </c>
      <c r="H263" s="17" t="str">
        <f t="shared" si="13"/>
        <v/>
      </c>
      <c r="I263" s="18" t="str">
        <f>IF(OR(F263="",B263="",C263=""),"",IFERROR(IF(C263="Giờ",INDEX('Bảng giá'!$B$6:$B$15,MATCH(B263,'Bảng giá'!$A$6:$A$15,0))+(G263-1)*INDEX('Bảng giá'!$C$6:$C$15,MATCH(B263,'Bảng giá'!$A$6:$A$15,0)),IF(C263="Đêm",INDEX('Bảng giá'!$D$6:$D$15,MATCH(B263,'Bảng giá'!$A$6:$A$15,0))*H263,INDEX('Bảng giá'!$E$6:$E$15,MATCH(B263,'Bảng giá'!$A$6:$A$15,0))*H263)),"Chưa có giá"))</f>
        <v/>
      </c>
      <c r="J263" s="15"/>
      <c r="K263" s="15"/>
      <c r="L263" s="18" t="str">
        <f t="shared" si="14"/>
        <v/>
      </c>
      <c r="M263" s="14"/>
    </row>
    <row r="264" spans="1:13" x14ac:dyDescent="0.25">
      <c r="A264" s="14"/>
      <c r="B264" s="14"/>
      <c r="C264" s="14"/>
      <c r="D264" s="16"/>
      <c r="E264" s="16"/>
      <c r="F264" s="17" t="str">
        <f t="shared" si="12"/>
        <v/>
      </c>
      <c r="G264" s="17" t="str">
        <f>IF(OR(F264="",C264&lt;&gt;"Giờ"),"",MAX(1,ROUNDUP((F264-'Bảng giá'!$D$3)/60,0)))</f>
        <v/>
      </c>
      <c r="H264" s="17" t="str">
        <f t="shared" si="13"/>
        <v/>
      </c>
      <c r="I264" s="18" t="str">
        <f>IF(OR(F264="",B264="",C264=""),"",IFERROR(IF(C264="Giờ",INDEX('Bảng giá'!$B$6:$B$15,MATCH(B264,'Bảng giá'!$A$6:$A$15,0))+(G264-1)*INDEX('Bảng giá'!$C$6:$C$15,MATCH(B264,'Bảng giá'!$A$6:$A$15,0)),IF(C264="Đêm",INDEX('Bảng giá'!$D$6:$D$15,MATCH(B264,'Bảng giá'!$A$6:$A$15,0))*H264,INDEX('Bảng giá'!$E$6:$E$15,MATCH(B264,'Bảng giá'!$A$6:$A$15,0))*H264)),"Chưa có giá"))</f>
        <v/>
      </c>
      <c r="J264" s="15"/>
      <c r="K264" s="15"/>
      <c r="L264" s="18" t="str">
        <f t="shared" si="14"/>
        <v/>
      </c>
      <c r="M264" s="14"/>
    </row>
    <row r="265" spans="1:13" x14ac:dyDescent="0.25">
      <c r="A265" s="14"/>
      <c r="B265" s="14"/>
      <c r="C265" s="14"/>
      <c r="D265" s="16"/>
      <c r="E265" s="16"/>
      <c r="F265" s="17" t="str">
        <f t="shared" si="12"/>
        <v/>
      </c>
      <c r="G265" s="17" t="str">
        <f>IF(OR(F265="",C265&lt;&gt;"Giờ"),"",MAX(1,ROUNDUP((F265-'Bảng giá'!$D$3)/60,0)))</f>
        <v/>
      </c>
      <c r="H265" s="17" t="str">
        <f t="shared" si="13"/>
        <v/>
      </c>
      <c r="I265" s="18" t="str">
        <f>IF(OR(F265="",B265="",C265=""),"",IFERROR(IF(C265="Giờ",INDEX('Bảng giá'!$B$6:$B$15,MATCH(B265,'Bảng giá'!$A$6:$A$15,0))+(G265-1)*INDEX('Bảng giá'!$C$6:$C$15,MATCH(B265,'Bảng giá'!$A$6:$A$15,0)),IF(C265="Đêm",INDEX('Bảng giá'!$D$6:$D$15,MATCH(B265,'Bảng giá'!$A$6:$A$15,0))*H265,INDEX('Bảng giá'!$E$6:$E$15,MATCH(B265,'Bảng giá'!$A$6:$A$15,0))*H265)),"Chưa có giá"))</f>
        <v/>
      </c>
      <c r="J265" s="15"/>
      <c r="K265" s="15"/>
      <c r="L265" s="18" t="str">
        <f t="shared" si="14"/>
        <v/>
      </c>
      <c r="M265" s="14"/>
    </row>
    <row r="266" spans="1:13" x14ac:dyDescent="0.25">
      <c r="A266" s="14"/>
      <c r="B266" s="14"/>
      <c r="C266" s="14"/>
      <c r="D266" s="16"/>
      <c r="E266" s="16"/>
      <c r="F266" s="17" t="str">
        <f t="shared" si="12"/>
        <v/>
      </c>
      <c r="G266" s="17" t="str">
        <f>IF(OR(F266="",C266&lt;&gt;"Giờ"),"",MAX(1,ROUNDUP((F266-'Bảng giá'!$D$3)/60,0)))</f>
        <v/>
      </c>
      <c r="H266" s="17" t="str">
        <f t="shared" si="13"/>
        <v/>
      </c>
      <c r="I266" s="18" t="str">
        <f>IF(OR(F266="",B266="",C266=""),"",IFERROR(IF(C266="Giờ",INDEX('Bảng giá'!$B$6:$B$15,MATCH(B266,'Bảng giá'!$A$6:$A$15,0))+(G266-1)*INDEX('Bảng giá'!$C$6:$C$15,MATCH(B266,'Bảng giá'!$A$6:$A$15,0)),IF(C266="Đêm",INDEX('Bảng giá'!$D$6:$D$15,MATCH(B266,'Bảng giá'!$A$6:$A$15,0))*H266,INDEX('Bảng giá'!$E$6:$E$15,MATCH(B266,'Bảng giá'!$A$6:$A$15,0))*H266)),"Chưa có giá"))</f>
        <v/>
      </c>
      <c r="J266" s="15"/>
      <c r="K266" s="15"/>
      <c r="L266" s="18" t="str">
        <f t="shared" si="14"/>
        <v/>
      </c>
      <c r="M266" s="14"/>
    </row>
    <row r="267" spans="1:13" x14ac:dyDescent="0.25">
      <c r="A267" s="14"/>
      <c r="B267" s="14"/>
      <c r="C267" s="14"/>
      <c r="D267" s="16"/>
      <c r="E267" s="16"/>
      <c r="F267" s="17" t="str">
        <f t="shared" si="12"/>
        <v/>
      </c>
      <c r="G267" s="17" t="str">
        <f>IF(OR(F267="",C267&lt;&gt;"Giờ"),"",MAX(1,ROUNDUP((F267-'Bảng giá'!$D$3)/60,0)))</f>
        <v/>
      </c>
      <c r="H267" s="17" t="str">
        <f t="shared" si="13"/>
        <v/>
      </c>
      <c r="I267" s="18" t="str">
        <f>IF(OR(F267="",B267="",C267=""),"",IFERROR(IF(C267="Giờ",INDEX('Bảng giá'!$B$6:$B$15,MATCH(B267,'Bảng giá'!$A$6:$A$15,0))+(G267-1)*INDEX('Bảng giá'!$C$6:$C$15,MATCH(B267,'Bảng giá'!$A$6:$A$15,0)),IF(C267="Đêm",INDEX('Bảng giá'!$D$6:$D$15,MATCH(B267,'Bảng giá'!$A$6:$A$15,0))*H267,INDEX('Bảng giá'!$E$6:$E$15,MATCH(B267,'Bảng giá'!$A$6:$A$15,0))*H267)),"Chưa có giá"))</f>
        <v/>
      </c>
      <c r="J267" s="15"/>
      <c r="K267" s="15"/>
      <c r="L267" s="18" t="str">
        <f t="shared" si="14"/>
        <v/>
      </c>
      <c r="M267" s="14"/>
    </row>
    <row r="268" spans="1:13" x14ac:dyDescent="0.25">
      <c r="A268" s="14"/>
      <c r="B268" s="14"/>
      <c r="C268" s="14"/>
      <c r="D268" s="16"/>
      <c r="E268" s="16"/>
      <c r="F268" s="17" t="str">
        <f t="shared" si="12"/>
        <v/>
      </c>
      <c r="G268" s="17" t="str">
        <f>IF(OR(F268="",C268&lt;&gt;"Giờ"),"",MAX(1,ROUNDUP((F268-'Bảng giá'!$D$3)/60,0)))</f>
        <v/>
      </c>
      <c r="H268" s="17" t="str">
        <f t="shared" si="13"/>
        <v/>
      </c>
      <c r="I268" s="18" t="str">
        <f>IF(OR(F268="",B268="",C268=""),"",IFERROR(IF(C268="Giờ",INDEX('Bảng giá'!$B$6:$B$15,MATCH(B268,'Bảng giá'!$A$6:$A$15,0))+(G268-1)*INDEX('Bảng giá'!$C$6:$C$15,MATCH(B268,'Bảng giá'!$A$6:$A$15,0)),IF(C268="Đêm",INDEX('Bảng giá'!$D$6:$D$15,MATCH(B268,'Bảng giá'!$A$6:$A$15,0))*H268,INDEX('Bảng giá'!$E$6:$E$15,MATCH(B268,'Bảng giá'!$A$6:$A$15,0))*H268)),"Chưa có giá"))</f>
        <v/>
      </c>
      <c r="J268" s="15"/>
      <c r="K268" s="15"/>
      <c r="L268" s="18" t="str">
        <f t="shared" si="14"/>
        <v/>
      </c>
      <c r="M268" s="14"/>
    </row>
    <row r="269" spans="1:13" x14ac:dyDescent="0.25">
      <c r="A269" s="14"/>
      <c r="B269" s="14"/>
      <c r="C269" s="14"/>
      <c r="D269" s="16"/>
      <c r="E269" s="16"/>
      <c r="F269" s="17" t="str">
        <f t="shared" si="12"/>
        <v/>
      </c>
      <c r="G269" s="17" t="str">
        <f>IF(OR(F269="",C269&lt;&gt;"Giờ"),"",MAX(1,ROUNDUP((F269-'Bảng giá'!$D$3)/60,0)))</f>
        <v/>
      </c>
      <c r="H269" s="17" t="str">
        <f t="shared" si="13"/>
        <v/>
      </c>
      <c r="I269" s="18" t="str">
        <f>IF(OR(F269="",B269="",C269=""),"",IFERROR(IF(C269="Giờ",INDEX('Bảng giá'!$B$6:$B$15,MATCH(B269,'Bảng giá'!$A$6:$A$15,0))+(G269-1)*INDEX('Bảng giá'!$C$6:$C$15,MATCH(B269,'Bảng giá'!$A$6:$A$15,0)),IF(C269="Đêm",INDEX('Bảng giá'!$D$6:$D$15,MATCH(B269,'Bảng giá'!$A$6:$A$15,0))*H269,INDEX('Bảng giá'!$E$6:$E$15,MATCH(B269,'Bảng giá'!$A$6:$A$15,0))*H269)),"Chưa có giá"))</f>
        <v/>
      </c>
      <c r="J269" s="15"/>
      <c r="K269" s="15"/>
      <c r="L269" s="18" t="str">
        <f t="shared" si="14"/>
        <v/>
      </c>
      <c r="M269" s="14"/>
    </row>
    <row r="270" spans="1:13" x14ac:dyDescent="0.25">
      <c r="A270" s="14"/>
      <c r="B270" s="14"/>
      <c r="C270" s="14"/>
      <c r="D270" s="16"/>
      <c r="E270" s="16"/>
      <c r="F270" s="17" t="str">
        <f t="shared" si="12"/>
        <v/>
      </c>
      <c r="G270" s="17" t="str">
        <f>IF(OR(F270="",C270&lt;&gt;"Giờ"),"",MAX(1,ROUNDUP((F270-'Bảng giá'!$D$3)/60,0)))</f>
        <v/>
      </c>
      <c r="H270" s="17" t="str">
        <f t="shared" si="13"/>
        <v/>
      </c>
      <c r="I270" s="18" t="str">
        <f>IF(OR(F270="",B270="",C270=""),"",IFERROR(IF(C270="Giờ",INDEX('Bảng giá'!$B$6:$B$15,MATCH(B270,'Bảng giá'!$A$6:$A$15,0))+(G270-1)*INDEX('Bảng giá'!$C$6:$C$15,MATCH(B270,'Bảng giá'!$A$6:$A$15,0)),IF(C270="Đêm",INDEX('Bảng giá'!$D$6:$D$15,MATCH(B270,'Bảng giá'!$A$6:$A$15,0))*H270,INDEX('Bảng giá'!$E$6:$E$15,MATCH(B270,'Bảng giá'!$A$6:$A$15,0))*H270)),"Chưa có giá"))</f>
        <v/>
      </c>
      <c r="J270" s="15"/>
      <c r="K270" s="15"/>
      <c r="L270" s="18" t="str">
        <f t="shared" si="14"/>
        <v/>
      </c>
      <c r="M270" s="14"/>
    </row>
    <row r="271" spans="1:13" x14ac:dyDescent="0.25">
      <c r="A271" s="14"/>
      <c r="B271" s="14"/>
      <c r="C271" s="14"/>
      <c r="D271" s="16"/>
      <c r="E271" s="16"/>
      <c r="F271" s="17" t="str">
        <f t="shared" si="12"/>
        <v/>
      </c>
      <c r="G271" s="17" t="str">
        <f>IF(OR(F271="",C271&lt;&gt;"Giờ"),"",MAX(1,ROUNDUP((F271-'Bảng giá'!$D$3)/60,0)))</f>
        <v/>
      </c>
      <c r="H271" s="17" t="str">
        <f t="shared" si="13"/>
        <v/>
      </c>
      <c r="I271" s="18" t="str">
        <f>IF(OR(F271="",B271="",C271=""),"",IFERROR(IF(C271="Giờ",INDEX('Bảng giá'!$B$6:$B$15,MATCH(B271,'Bảng giá'!$A$6:$A$15,0))+(G271-1)*INDEX('Bảng giá'!$C$6:$C$15,MATCH(B271,'Bảng giá'!$A$6:$A$15,0)),IF(C271="Đêm",INDEX('Bảng giá'!$D$6:$D$15,MATCH(B271,'Bảng giá'!$A$6:$A$15,0))*H271,INDEX('Bảng giá'!$E$6:$E$15,MATCH(B271,'Bảng giá'!$A$6:$A$15,0))*H271)),"Chưa có giá"))</f>
        <v/>
      </c>
      <c r="J271" s="15"/>
      <c r="K271" s="15"/>
      <c r="L271" s="18" t="str">
        <f t="shared" si="14"/>
        <v/>
      </c>
      <c r="M271" s="14"/>
    </row>
    <row r="272" spans="1:13" x14ac:dyDescent="0.25">
      <c r="A272" s="14"/>
      <c r="B272" s="14"/>
      <c r="C272" s="14"/>
      <c r="D272" s="16"/>
      <c r="E272" s="16"/>
      <c r="F272" s="17" t="str">
        <f t="shared" si="12"/>
        <v/>
      </c>
      <c r="G272" s="17" t="str">
        <f>IF(OR(F272="",C272&lt;&gt;"Giờ"),"",MAX(1,ROUNDUP((F272-'Bảng giá'!$D$3)/60,0)))</f>
        <v/>
      </c>
      <c r="H272" s="17" t="str">
        <f t="shared" si="13"/>
        <v/>
      </c>
      <c r="I272" s="18" t="str">
        <f>IF(OR(F272="",B272="",C272=""),"",IFERROR(IF(C272="Giờ",INDEX('Bảng giá'!$B$6:$B$15,MATCH(B272,'Bảng giá'!$A$6:$A$15,0))+(G272-1)*INDEX('Bảng giá'!$C$6:$C$15,MATCH(B272,'Bảng giá'!$A$6:$A$15,0)),IF(C272="Đêm",INDEX('Bảng giá'!$D$6:$D$15,MATCH(B272,'Bảng giá'!$A$6:$A$15,0))*H272,INDEX('Bảng giá'!$E$6:$E$15,MATCH(B272,'Bảng giá'!$A$6:$A$15,0))*H272)),"Chưa có giá"))</f>
        <v/>
      </c>
      <c r="J272" s="15"/>
      <c r="K272" s="15"/>
      <c r="L272" s="18" t="str">
        <f t="shared" si="14"/>
        <v/>
      </c>
      <c r="M272" s="14"/>
    </row>
    <row r="273" spans="1:13" x14ac:dyDescent="0.25">
      <c r="A273" s="14"/>
      <c r="B273" s="14"/>
      <c r="C273" s="14"/>
      <c r="D273" s="16"/>
      <c r="E273" s="16"/>
      <c r="F273" s="17" t="str">
        <f t="shared" si="12"/>
        <v/>
      </c>
      <c r="G273" s="17" t="str">
        <f>IF(OR(F273="",C273&lt;&gt;"Giờ"),"",MAX(1,ROUNDUP((F273-'Bảng giá'!$D$3)/60,0)))</f>
        <v/>
      </c>
      <c r="H273" s="17" t="str">
        <f t="shared" si="13"/>
        <v/>
      </c>
      <c r="I273" s="18" t="str">
        <f>IF(OR(F273="",B273="",C273=""),"",IFERROR(IF(C273="Giờ",INDEX('Bảng giá'!$B$6:$B$15,MATCH(B273,'Bảng giá'!$A$6:$A$15,0))+(G273-1)*INDEX('Bảng giá'!$C$6:$C$15,MATCH(B273,'Bảng giá'!$A$6:$A$15,0)),IF(C273="Đêm",INDEX('Bảng giá'!$D$6:$D$15,MATCH(B273,'Bảng giá'!$A$6:$A$15,0))*H273,INDEX('Bảng giá'!$E$6:$E$15,MATCH(B273,'Bảng giá'!$A$6:$A$15,0))*H273)),"Chưa có giá"))</f>
        <v/>
      </c>
      <c r="J273" s="15"/>
      <c r="K273" s="15"/>
      <c r="L273" s="18" t="str">
        <f t="shared" si="14"/>
        <v/>
      </c>
      <c r="M273" s="14"/>
    </row>
    <row r="274" spans="1:13" x14ac:dyDescent="0.25">
      <c r="A274" s="14"/>
      <c r="B274" s="14"/>
      <c r="C274" s="14"/>
      <c r="D274" s="16"/>
      <c r="E274" s="16"/>
      <c r="F274" s="17" t="str">
        <f t="shared" si="12"/>
        <v/>
      </c>
      <c r="G274" s="17" t="str">
        <f>IF(OR(F274="",C274&lt;&gt;"Giờ"),"",MAX(1,ROUNDUP((F274-'Bảng giá'!$D$3)/60,0)))</f>
        <v/>
      </c>
      <c r="H274" s="17" t="str">
        <f t="shared" si="13"/>
        <v/>
      </c>
      <c r="I274" s="18" t="str">
        <f>IF(OR(F274="",B274="",C274=""),"",IFERROR(IF(C274="Giờ",INDEX('Bảng giá'!$B$6:$B$15,MATCH(B274,'Bảng giá'!$A$6:$A$15,0))+(G274-1)*INDEX('Bảng giá'!$C$6:$C$15,MATCH(B274,'Bảng giá'!$A$6:$A$15,0)),IF(C274="Đêm",INDEX('Bảng giá'!$D$6:$D$15,MATCH(B274,'Bảng giá'!$A$6:$A$15,0))*H274,INDEX('Bảng giá'!$E$6:$E$15,MATCH(B274,'Bảng giá'!$A$6:$A$15,0))*H274)),"Chưa có giá"))</f>
        <v/>
      </c>
      <c r="J274" s="15"/>
      <c r="K274" s="15"/>
      <c r="L274" s="18" t="str">
        <f t="shared" si="14"/>
        <v/>
      </c>
      <c r="M274" s="14"/>
    </row>
    <row r="275" spans="1:13" x14ac:dyDescent="0.25">
      <c r="A275" s="14"/>
      <c r="B275" s="14"/>
      <c r="C275" s="14"/>
      <c r="D275" s="16"/>
      <c r="E275" s="16"/>
      <c r="F275" s="17" t="str">
        <f t="shared" si="12"/>
        <v/>
      </c>
      <c r="G275" s="17" t="str">
        <f>IF(OR(F275="",C275&lt;&gt;"Giờ"),"",MAX(1,ROUNDUP((F275-'Bảng giá'!$D$3)/60,0)))</f>
        <v/>
      </c>
      <c r="H275" s="17" t="str">
        <f t="shared" si="13"/>
        <v/>
      </c>
      <c r="I275" s="18" t="str">
        <f>IF(OR(F275="",B275="",C275=""),"",IFERROR(IF(C275="Giờ",INDEX('Bảng giá'!$B$6:$B$15,MATCH(B275,'Bảng giá'!$A$6:$A$15,0))+(G275-1)*INDEX('Bảng giá'!$C$6:$C$15,MATCH(B275,'Bảng giá'!$A$6:$A$15,0)),IF(C275="Đêm",INDEX('Bảng giá'!$D$6:$D$15,MATCH(B275,'Bảng giá'!$A$6:$A$15,0))*H275,INDEX('Bảng giá'!$E$6:$E$15,MATCH(B275,'Bảng giá'!$A$6:$A$15,0))*H275)),"Chưa có giá"))</f>
        <v/>
      </c>
      <c r="J275" s="15"/>
      <c r="K275" s="15"/>
      <c r="L275" s="18" t="str">
        <f t="shared" si="14"/>
        <v/>
      </c>
      <c r="M275" s="14"/>
    </row>
    <row r="276" spans="1:13" x14ac:dyDescent="0.25">
      <c r="A276" s="14"/>
      <c r="B276" s="14"/>
      <c r="C276" s="14"/>
      <c r="D276" s="16"/>
      <c r="E276" s="16"/>
      <c r="F276" s="17" t="str">
        <f t="shared" si="12"/>
        <v/>
      </c>
      <c r="G276" s="17" t="str">
        <f>IF(OR(F276="",C276&lt;&gt;"Giờ"),"",MAX(1,ROUNDUP((F276-'Bảng giá'!$D$3)/60,0)))</f>
        <v/>
      </c>
      <c r="H276" s="17" t="str">
        <f t="shared" si="13"/>
        <v/>
      </c>
      <c r="I276" s="18" t="str">
        <f>IF(OR(F276="",B276="",C276=""),"",IFERROR(IF(C276="Giờ",INDEX('Bảng giá'!$B$6:$B$15,MATCH(B276,'Bảng giá'!$A$6:$A$15,0))+(G276-1)*INDEX('Bảng giá'!$C$6:$C$15,MATCH(B276,'Bảng giá'!$A$6:$A$15,0)),IF(C276="Đêm",INDEX('Bảng giá'!$D$6:$D$15,MATCH(B276,'Bảng giá'!$A$6:$A$15,0))*H276,INDEX('Bảng giá'!$E$6:$E$15,MATCH(B276,'Bảng giá'!$A$6:$A$15,0))*H276)),"Chưa có giá"))</f>
        <v/>
      </c>
      <c r="J276" s="15"/>
      <c r="K276" s="15"/>
      <c r="L276" s="18" t="str">
        <f t="shared" si="14"/>
        <v/>
      </c>
      <c r="M276" s="14"/>
    </row>
    <row r="277" spans="1:13" x14ac:dyDescent="0.25">
      <c r="A277" s="14"/>
      <c r="B277" s="14"/>
      <c r="C277" s="14"/>
      <c r="D277" s="16"/>
      <c r="E277" s="16"/>
      <c r="F277" s="17" t="str">
        <f t="shared" si="12"/>
        <v/>
      </c>
      <c r="G277" s="17" t="str">
        <f>IF(OR(F277="",C277&lt;&gt;"Giờ"),"",MAX(1,ROUNDUP((F277-'Bảng giá'!$D$3)/60,0)))</f>
        <v/>
      </c>
      <c r="H277" s="17" t="str">
        <f t="shared" si="13"/>
        <v/>
      </c>
      <c r="I277" s="18" t="str">
        <f>IF(OR(F277="",B277="",C277=""),"",IFERROR(IF(C277="Giờ",INDEX('Bảng giá'!$B$6:$B$15,MATCH(B277,'Bảng giá'!$A$6:$A$15,0))+(G277-1)*INDEX('Bảng giá'!$C$6:$C$15,MATCH(B277,'Bảng giá'!$A$6:$A$15,0)),IF(C277="Đêm",INDEX('Bảng giá'!$D$6:$D$15,MATCH(B277,'Bảng giá'!$A$6:$A$15,0))*H277,INDEX('Bảng giá'!$E$6:$E$15,MATCH(B277,'Bảng giá'!$A$6:$A$15,0))*H277)),"Chưa có giá"))</f>
        <v/>
      </c>
      <c r="J277" s="15"/>
      <c r="K277" s="15"/>
      <c r="L277" s="18" t="str">
        <f t="shared" si="14"/>
        <v/>
      </c>
      <c r="M277" s="14"/>
    </row>
    <row r="278" spans="1:13" x14ac:dyDescent="0.25">
      <c r="A278" s="14"/>
      <c r="B278" s="14"/>
      <c r="C278" s="14"/>
      <c r="D278" s="16"/>
      <c r="E278" s="16"/>
      <c r="F278" s="17" t="str">
        <f t="shared" si="12"/>
        <v/>
      </c>
      <c r="G278" s="17" t="str">
        <f>IF(OR(F278="",C278&lt;&gt;"Giờ"),"",MAX(1,ROUNDUP((F278-'Bảng giá'!$D$3)/60,0)))</f>
        <v/>
      </c>
      <c r="H278" s="17" t="str">
        <f t="shared" si="13"/>
        <v/>
      </c>
      <c r="I278" s="18" t="str">
        <f>IF(OR(F278="",B278="",C278=""),"",IFERROR(IF(C278="Giờ",INDEX('Bảng giá'!$B$6:$B$15,MATCH(B278,'Bảng giá'!$A$6:$A$15,0))+(G278-1)*INDEX('Bảng giá'!$C$6:$C$15,MATCH(B278,'Bảng giá'!$A$6:$A$15,0)),IF(C278="Đêm",INDEX('Bảng giá'!$D$6:$D$15,MATCH(B278,'Bảng giá'!$A$6:$A$15,0))*H278,INDEX('Bảng giá'!$E$6:$E$15,MATCH(B278,'Bảng giá'!$A$6:$A$15,0))*H278)),"Chưa có giá"))</f>
        <v/>
      </c>
      <c r="J278" s="15"/>
      <c r="K278" s="15"/>
      <c r="L278" s="18" t="str">
        <f t="shared" si="14"/>
        <v/>
      </c>
      <c r="M278" s="14"/>
    </row>
    <row r="279" spans="1:13" x14ac:dyDescent="0.25">
      <c r="A279" s="14"/>
      <c r="B279" s="14"/>
      <c r="C279" s="14"/>
      <c r="D279" s="16"/>
      <c r="E279" s="16"/>
      <c r="F279" s="17" t="str">
        <f t="shared" si="12"/>
        <v/>
      </c>
      <c r="G279" s="17" t="str">
        <f>IF(OR(F279="",C279&lt;&gt;"Giờ"),"",MAX(1,ROUNDUP((F279-'Bảng giá'!$D$3)/60,0)))</f>
        <v/>
      </c>
      <c r="H279" s="17" t="str">
        <f t="shared" si="13"/>
        <v/>
      </c>
      <c r="I279" s="18" t="str">
        <f>IF(OR(F279="",B279="",C279=""),"",IFERROR(IF(C279="Giờ",INDEX('Bảng giá'!$B$6:$B$15,MATCH(B279,'Bảng giá'!$A$6:$A$15,0))+(G279-1)*INDEX('Bảng giá'!$C$6:$C$15,MATCH(B279,'Bảng giá'!$A$6:$A$15,0)),IF(C279="Đêm",INDEX('Bảng giá'!$D$6:$D$15,MATCH(B279,'Bảng giá'!$A$6:$A$15,0))*H279,INDEX('Bảng giá'!$E$6:$E$15,MATCH(B279,'Bảng giá'!$A$6:$A$15,0))*H279)),"Chưa có giá"))</f>
        <v/>
      </c>
      <c r="J279" s="15"/>
      <c r="K279" s="15"/>
      <c r="L279" s="18" t="str">
        <f t="shared" si="14"/>
        <v/>
      </c>
      <c r="M279" s="14"/>
    </row>
    <row r="280" spans="1:13" x14ac:dyDescent="0.25">
      <c r="A280" s="14"/>
      <c r="B280" s="14"/>
      <c r="C280" s="14"/>
      <c r="D280" s="16"/>
      <c r="E280" s="16"/>
      <c r="F280" s="17" t="str">
        <f t="shared" si="12"/>
        <v/>
      </c>
      <c r="G280" s="17" t="str">
        <f>IF(OR(F280="",C280&lt;&gt;"Giờ"),"",MAX(1,ROUNDUP((F280-'Bảng giá'!$D$3)/60,0)))</f>
        <v/>
      </c>
      <c r="H280" s="17" t="str">
        <f t="shared" si="13"/>
        <v/>
      </c>
      <c r="I280" s="18" t="str">
        <f>IF(OR(F280="",B280="",C280=""),"",IFERROR(IF(C280="Giờ",INDEX('Bảng giá'!$B$6:$B$15,MATCH(B280,'Bảng giá'!$A$6:$A$15,0))+(G280-1)*INDEX('Bảng giá'!$C$6:$C$15,MATCH(B280,'Bảng giá'!$A$6:$A$15,0)),IF(C280="Đêm",INDEX('Bảng giá'!$D$6:$D$15,MATCH(B280,'Bảng giá'!$A$6:$A$15,0))*H280,INDEX('Bảng giá'!$E$6:$E$15,MATCH(B280,'Bảng giá'!$A$6:$A$15,0))*H280)),"Chưa có giá"))</f>
        <v/>
      </c>
      <c r="J280" s="15"/>
      <c r="K280" s="15"/>
      <c r="L280" s="18" t="str">
        <f t="shared" si="14"/>
        <v/>
      </c>
      <c r="M280" s="14"/>
    </row>
    <row r="281" spans="1:13" x14ac:dyDescent="0.25">
      <c r="A281" s="14"/>
      <c r="B281" s="14"/>
      <c r="C281" s="14"/>
      <c r="D281" s="16"/>
      <c r="E281" s="16"/>
      <c r="F281" s="17" t="str">
        <f t="shared" si="12"/>
        <v/>
      </c>
      <c r="G281" s="17" t="str">
        <f>IF(OR(F281="",C281&lt;&gt;"Giờ"),"",MAX(1,ROUNDUP((F281-'Bảng giá'!$D$3)/60,0)))</f>
        <v/>
      </c>
      <c r="H281" s="17" t="str">
        <f t="shared" si="13"/>
        <v/>
      </c>
      <c r="I281" s="18" t="str">
        <f>IF(OR(F281="",B281="",C281=""),"",IFERROR(IF(C281="Giờ",INDEX('Bảng giá'!$B$6:$B$15,MATCH(B281,'Bảng giá'!$A$6:$A$15,0))+(G281-1)*INDEX('Bảng giá'!$C$6:$C$15,MATCH(B281,'Bảng giá'!$A$6:$A$15,0)),IF(C281="Đêm",INDEX('Bảng giá'!$D$6:$D$15,MATCH(B281,'Bảng giá'!$A$6:$A$15,0))*H281,INDEX('Bảng giá'!$E$6:$E$15,MATCH(B281,'Bảng giá'!$A$6:$A$15,0))*H281)),"Chưa có giá"))</f>
        <v/>
      </c>
      <c r="J281" s="15"/>
      <c r="K281" s="15"/>
      <c r="L281" s="18" t="str">
        <f t="shared" si="14"/>
        <v/>
      </c>
      <c r="M281" s="14"/>
    </row>
    <row r="282" spans="1:13" x14ac:dyDescent="0.25">
      <c r="A282" s="14"/>
      <c r="B282" s="14"/>
      <c r="C282" s="14"/>
      <c r="D282" s="16"/>
      <c r="E282" s="16"/>
      <c r="F282" s="17" t="str">
        <f t="shared" si="12"/>
        <v/>
      </c>
      <c r="G282" s="17" t="str">
        <f>IF(OR(F282="",C282&lt;&gt;"Giờ"),"",MAX(1,ROUNDUP((F282-'Bảng giá'!$D$3)/60,0)))</f>
        <v/>
      </c>
      <c r="H282" s="17" t="str">
        <f t="shared" si="13"/>
        <v/>
      </c>
      <c r="I282" s="18" t="str">
        <f>IF(OR(F282="",B282="",C282=""),"",IFERROR(IF(C282="Giờ",INDEX('Bảng giá'!$B$6:$B$15,MATCH(B282,'Bảng giá'!$A$6:$A$15,0))+(G282-1)*INDEX('Bảng giá'!$C$6:$C$15,MATCH(B282,'Bảng giá'!$A$6:$A$15,0)),IF(C282="Đêm",INDEX('Bảng giá'!$D$6:$D$15,MATCH(B282,'Bảng giá'!$A$6:$A$15,0))*H282,INDEX('Bảng giá'!$E$6:$E$15,MATCH(B282,'Bảng giá'!$A$6:$A$15,0))*H282)),"Chưa có giá"))</f>
        <v/>
      </c>
      <c r="J282" s="15"/>
      <c r="K282" s="15"/>
      <c r="L282" s="18" t="str">
        <f t="shared" si="14"/>
        <v/>
      </c>
      <c r="M282" s="14"/>
    </row>
    <row r="283" spans="1:13" x14ac:dyDescent="0.25">
      <c r="A283" s="14"/>
      <c r="B283" s="14"/>
      <c r="C283" s="14"/>
      <c r="D283" s="16"/>
      <c r="E283" s="16"/>
      <c r="F283" s="17" t="str">
        <f t="shared" si="12"/>
        <v/>
      </c>
      <c r="G283" s="17" t="str">
        <f>IF(OR(F283="",C283&lt;&gt;"Giờ"),"",MAX(1,ROUNDUP((F283-'Bảng giá'!$D$3)/60,0)))</f>
        <v/>
      </c>
      <c r="H283" s="17" t="str">
        <f t="shared" si="13"/>
        <v/>
      </c>
      <c r="I283" s="18" t="str">
        <f>IF(OR(F283="",B283="",C283=""),"",IFERROR(IF(C283="Giờ",INDEX('Bảng giá'!$B$6:$B$15,MATCH(B283,'Bảng giá'!$A$6:$A$15,0))+(G283-1)*INDEX('Bảng giá'!$C$6:$C$15,MATCH(B283,'Bảng giá'!$A$6:$A$15,0)),IF(C283="Đêm",INDEX('Bảng giá'!$D$6:$D$15,MATCH(B283,'Bảng giá'!$A$6:$A$15,0))*H283,INDEX('Bảng giá'!$E$6:$E$15,MATCH(B283,'Bảng giá'!$A$6:$A$15,0))*H283)),"Chưa có giá"))</f>
        <v/>
      </c>
      <c r="J283" s="15"/>
      <c r="K283" s="15"/>
      <c r="L283" s="18" t="str">
        <f t="shared" si="14"/>
        <v/>
      </c>
      <c r="M283" s="14"/>
    </row>
    <row r="284" spans="1:13" x14ac:dyDescent="0.25">
      <c r="A284" s="14"/>
      <c r="B284" s="14"/>
      <c r="C284" s="14"/>
      <c r="D284" s="16"/>
      <c r="E284" s="16"/>
      <c r="F284" s="17" t="str">
        <f t="shared" si="12"/>
        <v/>
      </c>
      <c r="G284" s="17" t="str">
        <f>IF(OR(F284="",C284&lt;&gt;"Giờ"),"",MAX(1,ROUNDUP((F284-'Bảng giá'!$D$3)/60,0)))</f>
        <v/>
      </c>
      <c r="H284" s="17" t="str">
        <f t="shared" si="13"/>
        <v/>
      </c>
      <c r="I284" s="18" t="str">
        <f>IF(OR(F284="",B284="",C284=""),"",IFERROR(IF(C284="Giờ",INDEX('Bảng giá'!$B$6:$B$15,MATCH(B284,'Bảng giá'!$A$6:$A$15,0))+(G284-1)*INDEX('Bảng giá'!$C$6:$C$15,MATCH(B284,'Bảng giá'!$A$6:$A$15,0)),IF(C284="Đêm",INDEX('Bảng giá'!$D$6:$D$15,MATCH(B284,'Bảng giá'!$A$6:$A$15,0))*H284,INDEX('Bảng giá'!$E$6:$E$15,MATCH(B284,'Bảng giá'!$A$6:$A$15,0))*H284)),"Chưa có giá"))</f>
        <v/>
      </c>
      <c r="J284" s="15"/>
      <c r="K284" s="15"/>
      <c r="L284" s="18" t="str">
        <f t="shared" si="14"/>
        <v/>
      </c>
      <c r="M284" s="14"/>
    </row>
    <row r="285" spans="1:13" x14ac:dyDescent="0.25">
      <c r="A285" s="14"/>
      <c r="B285" s="14"/>
      <c r="C285" s="14"/>
      <c r="D285" s="16"/>
      <c r="E285" s="16"/>
      <c r="F285" s="17" t="str">
        <f t="shared" si="12"/>
        <v/>
      </c>
      <c r="G285" s="17" t="str">
        <f>IF(OR(F285="",C285&lt;&gt;"Giờ"),"",MAX(1,ROUNDUP((F285-'Bảng giá'!$D$3)/60,0)))</f>
        <v/>
      </c>
      <c r="H285" s="17" t="str">
        <f t="shared" si="13"/>
        <v/>
      </c>
      <c r="I285" s="18" t="str">
        <f>IF(OR(F285="",B285="",C285=""),"",IFERROR(IF(C285="Giờ",INDEX('Bảng giá'!$B$6:$B$15,MATCH(B285,'Bảng giá'!$A$6:$A$15,0))+(G285-1)*INDEX('Bảng giá'!$C$6:$C$15,MATCH(B285,'Bảng giá'!$A$6:$A$15,0)),IF(C285="Đêm",INDEX('Bảng giá'!$D$6:$D$15,MATCH(B285,'Bảng giá'!$A$6:$A$15,0))*H285,INDEX('Bảng giá'!$E$6:$E$15,MATCH(B285,'Bảng giá'!$A$6:$A$15,0))*H285)),"Chưa có giá"))</f>
        <v/>
      </c>
      <c r="J285" s="15"/>
      <c r="K285" s="15"/>
      <c r="L285" s="18" t="str">
        <f t="shared" si="14"/>
        <v/>
      </c>
      <c r="M285" s="14"/>
    </row>
    <row r="286" spans="1:13" x14ac:dyDescent="0.25">
      <c r="A286" s="14"/>
      <c r="B286" s="14"/>
      <c r="C286" s="14"/>
      <c r="D286" s="16"/>
      <c r="E286" s="16"/>
      <c r="F286" s="17" t="str">
        <f t="shared" si="12"/>
        <v/>
      </c>
      <c r="G286" s="17" t="str">
        <f>IF(OR(F286="",C286&lt;&gt;"Giờ"),"",MAX(1,ROUNDUP((F286-'Bảng giá'!$D$3)/60,0)))</f>
        <v/>
      </c>
      <c r="H286" s="17" t="str">
        <f t="shared" si="13"/>
        <v/>
      </c>
      <c r="I286" s="18" t="str">
        <f>IF(OR(F286="",B286="",C286=""),"",IFERROR(IF(C286="Giờ",INDEX('Bảng giá'!$B$6:$B$15,MATCH(B286,'Bảng giá'!$A$6:$A$15,0))+(G286-1)*INDEX('Bảng giá'!$C$6:$C$15,MATCH(B286,'Bảng giá'!$A$6:$A$15,0)),IF(C286="Đêm",INDEX('Bảng giá'!$D$6:$D$15,MATCH(B286,'Bảng giá'!$A$6:$A$15,0))*H286,INDEX('Bảng giá'!$E$6:$E$15,MATCH(B286,'Bảng giá'!$A$6:$A$15,0))*H286)),"Chưa có giá"))</f>
        <v/>
      </c>
      <c r="J286" s="15"/>
      <c r="K286" s="15"/>
      <c r="L286" s="18" t="str">
        <f t="shared" si="14"/>
        <v/>
      </c>
      <c r="M286" s="14"/>
    </row>
    <row r="287" spans="1:13" x14ac:dyDescent="0.25">
      <c r="A287" s="14"/>
      <c r="B287" s="14"/>
      <c r="C287" s="14"/>
      <c r="D287" s="16"/>
      <c r="E287" s="16"/>
      <c r="F287" s="17" t="str">
        <f t="shared" si="12"/>
        <v/>
      </c>
      <c r="G287" s="17" t="str">
        <f>IF(OR(F287="",C287&lt;&gt;"Giờ"),"",MAX(1,ROUNDUP((F287-'Bảng giá'!$D$3)/60,0)))</f>
        <v/>
      </c>
      <c r="H287" s="17" t="str">
        <f t="shared" si="13"/>
        <v/>
      </c>
      <c r="I287" s="18" t="str">
        <f>IF(OR(F287="",B287="",C287=""),"",IFERROR(IF(C287="Giờ",INDEX('Bảng giá'!$B$6:$B$15,MATCH(B287,'Bảng giá'!$A$6:$A$15,0))+(G287-1)*INDEX('Bảng giá'!$C$6:$C$15,MATCH(B287,'Bảng giá'!$A$6:$A$15,0)),IF(C287="Đêm",INDEX('Bảng giá'!$D$6:$D$15,MATCH(B287,'Bảng giá'!$A$6:$A$15,0))*H287,INDEX('Bảng giá'!$E$6:$E$15,MATCH(B287,'Bảng giá'!$A$6:$A$15,0))*H287)),"Chưa có giá"))</f>
        <v/>
      </c>
      <c r="J287" s="15"/>
      <c r="K287" s="15"/>
      <c r="L287" s="18" t="str">
        <f t="shared" si="14"/>
        <v/>
      </c>
      <c r="M287" s="14"/>
    </row>
    <row r="288" spans="1:13" x14ac:dyDescent="0.25">
      <c r="A288" s="14"/>
      <c r="B288" s="14"/>
      <c r="C288" s="14"/>
      <c r="D288" s="16"/>
      <c r="E288" s="16"/>
      <c r="F288" s="17" t="str">
        <f t="shared" si="12"/>
        <v/>
      </c>
      <c r="G288" s="17" t="str">
        <f>IF(OR(F288="",C288&lt;&gt;"Giờ"),"",MAX(1,ROUNDUP((F288-'Bảng giá'!$D$3)/60,0)))</f>
        <v/>
      </c>
      <c r="H288" s="17" t="str">
        <f t="shared" si="13"/>
        <v/>
      </c>
      <c r="I288" s="18" t="str">
        <f>IF(OR(F288="",B288="",C288=""),"",IFERROR(IF(C288="Giờ",INDEX('Bảng giá'!$B$6:$B$15,MATCH(B288,'Bảng giá'!$A$6:$A$15,0))+(G288-1)*INDEX('Bảng giá'!$C$6:$C$15,MATCH(B288,'Bảng giá'!$A$6:$A$15,0)),IF(C288="Đêm",INDEX('Bảng giá'!$D$6:$D$15,MATCH(B288,'Bảng giá'!$A$6:$A$15,0))*H288,INDEX('Bảng giá'!$E$6:$E$15,MATCH(B288,'Bảng giá'!$A$6:$A$15,0))*H288)),"Chưa có giá"))</f>
        <v/>
      </c>
      <c r="J288" s="15"/>
      <c r="K288" s="15"/>
      <c r="L288" s="18" t="str">
        <f t="shared" si="14"/>
        <v/>
      </c>
      <c r="M288" s="14"/>
    </row>
    <row r="289" spans="1:13" x14ac:dyDescent="0.25">
      <c r="A289" s="14"/>
      <c r="B289" s="14"/>
      <c r="C289" s="14"/>
      <c r="D289" s="16"/>
      <c r="E289" s="16"/>
      <c r="F289" s="17" t="str">
        <f t="shared" si="12"/>
        <v/>
      </c>
      <c r="G289" s="17" t="str">
        <f>IF(OR(F289="",C289&lt;&gt;"Giờ"),"",MAX(1,ROUNDUP((F289-'Bảng giá'!$D$3)/60,0)))</f>
        <v/>
      </c>
      <c r="H289" s="17" t="str">
        <f t="shared" si="13"/>
        <v/>
      </c>
      <c r="I289" s="18" t="str">
        <f>IF(OR(F289="",B289="",C289=""),"",IFERROR(IF(C289="Giờ",INDEX('Bảng giá'!$B$6:$B$15,MATCH(B289,'Bảng giá'!$A$6:$A$15,0))+(G289-1)*INDEX('Bảng giá'!$C$6:$C$15,MATCH(B289,'Bảng giá'!$A$6:$A$15,0)),IF(C289="Đêm",INDEX('Bảng giá'!$D$6:$D$15,MATCH(B289,'Bảng giá'!$A$6:$A$15,0))*H289,INDEX('Bảng giá'!$E$6:$E$15,MATCH(B289,'Bảng giá'!$A$6:$A$15,0))*H289)),"Chưa có giá"))</f>
        <v/>
      </c>
      <c r="J289" s="15"/>
      <c r="K289" s="15"/>
      <c r="L289" s="18" t="str">
        <f t="shared" si="14"/>
        <v/>
      </c>
      <c r="M289" s="14"/>
    </row>
    <row r="290" spans="1:13" x14ac:dyDescent="0.25">
      <c r="A290" s="14"/>
      <c r="B290" s="14"/>
      <c r="C290" s="14"/>
      <c r="D290" s="16"/>
      <c r="E290" s="16"/>
      <c r="F290" s="17" t="str">
        <f t="shared" si="12"/>
        <v/>
      </c>
      <c r="G290" s="17" t="str">
        <f>IF(OR(F290="",C290&lt;&gt;"Giờ"),"",MAX(1,ROUNDUP((F290-'Bảng giá'!$D$3)/60,0)))</f>
        <v/>
      </c>
      <c r="H290" s="17" t="str">
        <f t="shared" si="13"/>
        <v/>
      </c>
      <c r="I290" s="18" t="str">
        <f>IF(OR(F290="",B290="",C290=""),"",IFERROR(IF(C290="Giờ",INDEX('Bảng giá'!$B$6:$B$15,MATCH(B290,'Bảng giá'!$A$6:$A$15,0))+(G290-1)*INDEX('Bảng giá'!$C$6:$C$15,MATCH(B290,'Bảng giá'!$A$6:$A$15,0)),IF(C290="Đêm",INDEX('Bảng giá'!$D$6:$D$15,MATCH(B290,'Bảng giá'!$A$6:$A$15,0))*H290,INDEX('Bảng giá'!$E$6:$E$15,MATCH(B290,'Bảng giá'!$A$6:$A$15,0))*H290)),"Chưa có giá"))</f>
        <v/>
      </c>
      <c r="J290" s="15"/>
      <c r="K290" s="15"/>
      <c r="L290" s="18" t="str">
        <f t="shared" si="14"/>
        <v/>
      </c>
      <c r="M290" s="14"/>
    </row>
    <row r="291" spans="1:13" x14ac:dyDescent="0.25">
      <c r="A291" s="14"/>
      <c r="B291" s="14"/>
      <c r="C291" s="14"/>
      <c r="D291" s="16"/>
      <c r="E291" s="16"/>
      <c r="F291" s="17" t="str">
        <f t="shared" si="12"/>
        <v/>
      </c>
      <c r="G291" s="17" t="str">
        <f>IF(OR(F291="",C291&lt;&gt;"Giờ"),"",MAX(1,ROUNDUP((F291-'Bảng giá'!$D$3)/60,0)))</f>
        <v/>
      </c>
      <c r="H291" s="17" t="str">
        <f t="shared" si="13"/>
        <v/>
      </c>
      <c r="I291" s="18" t="str">
        <f>IF(OR(F291="",B291="",C291=""),"",IFERROR(IF(C291="Giờ",INDEX('Bảng giá'!$B$6:$B$15,MATCH(B291,'Bảng giá'!$A$6:$A$15,0))+(G291-1)*INDEX('Bảng giá'!$C$6:$C$15,MATCH(B291,'Bảng giá'!$A$6:$A$15,0)),IF(C291="Đêm",INDEX('Bảng giá'!$D$6:$D$15,MATCH(B291,'Bảng giá'!$A$6:$A$15,0))*H291,INDEX('Bảng giá'!$E$6:$E$15,MATCH(B291,'Bảng giá'!$A$6:$A$15,0))*H291)),"Chưa có giá"))</f>
        <v/>
      </c>
      <c r="J291" s="15"/>
      <c r="K291" s="15"/>
      <c r="L291" s="18" t="str">
        <f t="shared" si="14"/>
        <v/>
      </c>
      <c r="M291" s="14"/>
    </row>
    <row r="292" spans="1:13" x14ac:dyDescent="0.25">
      <c r="A292" s="14"/>
      <c r="B292" s="14"/>
      <c r="C292" s="14"/>
      <c r="D292" s="16"/>
      <c r="E292" s="16"/>
      <c r="F292" s="17" t="str">
        <f t="shared" si="12"/>
        <v/>
      </c>
      <c r="G292" s="17" t="str">
        <f>IF(OR(F292="",C292&lt;&gt;"Giờ"),"",MAX(1,ROUNDUP((F292-'Bảng giá'!$D$3)/60,0)))</f>
        <v/>
      </c>
      <c r="H292" s="17" t="str">
        <f t="shared" si="13"/>
        <v/>
      </c>
      <c r="I292" s="18" t="str">
        <f>IF(OR(F292="",B292="",C292=""),"",IFERROR(IF(C292="Giờ",INDEX('Bảng giá'!$B$6:$B$15,MATCH(B292,'Bảng giá'!$A$6:$A$15,0))+(G292-1)*INDEX('Bảng giá'!$C$6:$C$15,MATCH(B292,'Bảng giá'!$A$6:$A$15,0)),IF(C292="Đêm",INDEX('Bảng giá'!$D$6:$D$15,MATCH(B292,'Bảng giá'!$A$6:$A$15,0))*H292,INDEX('Bảng giá'!$E$6:$E$15,MATCH(B292,'Bảng giá'!$A$6:$A$15,0))*H292)),"Chưa có giá"))</f>
        <v/>
      </c>
      <c r="J292" s="15"/>
      <c r="K292" s="15"/>
      <c r="L292" s="18" t="str">
        <f t="shared" si="14"/>
        <v/>
      </c>
      <c r="M292" s="14"/>
    </row>
    <row r="293" spans="1:13" x14ac:dyDescent="0.25">
      <c r="A293" s="14"/>
      <c r="B293" s="14"/>
      <c r="C293" s="14"/>
      <c r="D293" s="16"/>
      <c r="E293" s="16"/>
      <c r="F293" s="17" t="str">
        <f t="shared" si="12"/>
        <v/>
      </c>
      <c r="G293" s="17" t="str">
        <f>IF(OR(F293="",C293&lt;&gt;"Giờ"),"",MAX(1,ROUNDUP((F293-'Bảng giá'!$D$3)/60,0)))</f>
        <v/>
      </c>
      <c r="H293" s="17" t="str">
        <f t="shared" si="13"/>
        <v/>
      </c>
      <c r="I293" s="18" t="str">
        <f>IF(OR(F293="",B293="",C293=""),"",IFERROR(IF(C293="Giờ",INDEX('Bảng giá'!$B$6:$B$15,MATCH(B293,'Bảng giá'!$A$6:$A$15,0))+(G293-1)*INDEX('Bảng giá'!$C$6:$C$15,MATCH(B293,'Bảng giá'!$A$6:$A$15,0)),IF(C293="Đêm",INDEX('Bảng giá'!$D$6:$D$15,MATCH(B293,'Bảng giá'!$A$6:$A$15,0))*H293,INDEX('Bảng giá'!$E$6:$E$15,MATCH(B293,'Bảng giá'!$A$6:$A$15,0))*H293)),"Chưa có giá"))</f>
        <v/>
      </c>
      <c r="J293" s="15"/>
      <c r="K293" s="15"/>
      <c r="L293" s="18" t="str">
        <f t="shared" si="14"/>
        <v/>
      </c>
      <c r="M293" s="14"/>
    </row>
    <row r="294" spans="1:13" x14ac:dyDescent="0.25">
      <c r="A294" s="14"/>
      <c r="B294" s="14"/>
      <c r="C294" s="14"/>
      <c r="D294" s="16"/>
      <c r="E294" s="16"/>
      <c r="F294" s="17" t="str">
        <f t="shared" si="12"/>
        <v/>
      </c>
      <c r="G294" s="17" t="str">
        <f>IF(OR(F294="",C294&lt;&gt;"Giờ"),"",MAX(1,ROUNDUP((F294-'Bảng giá'!$D$3)/60,0)))</f>
        <v/>
      </c>
      <c r="H294" s="17" t="str">
        <f t="shared" si="13"/>
        <v/>
      </c>
      <c r="I294" s="18" t="str">
        <f>IF(OR(F294="",B294="",C294=""),"",IFERROR(IF(C294="Giờ",INDEX('Bảng giá'!$B$6:$B$15,MATCH(B294,'Bảng giá'!$A$6:$A$15,0))+(G294-1)*INDEX('Bảng giá'!$C$6:$C$15,MATCH(B294,'Bảng giá'!$A$6:$A$15,0)),IF(C294="Đêm",INDEX('Bảng giá'!$D$6:$D$15,MATCH(B294,'Bảng giá'!$A$6:$A$15,0))*H294,INDEX('Bảng giá'!$E$6:$E$15,MATCH(B294,'Bảng giá'!$A$6:$A$15,0))*H294)),"Chưa có giá"))</f>
        <v/>
      </c>
      <c r="J294" s="15"/>
      <c r="K294" s="15"/>
      <c r="L294" s="18" t="str">
        <f t="shared" si="14"/>
        <v/>
      </c>
      <c r="M294" s="14"/>
    </row>
    <row r="295" spans="1:13" x14ac:dyDescent="0.25">
      <c r="A295" s="14"/>
      <c r="B295" s="14"/>
      <c r="C295" s="14"/>
      <c r="D295" s="16"/>
      <c r="E295" s="16"/>
      <c r="F295" s="17" t="str">
        <f t="shared" si="12"/>
        <v/>
      </c>
      <c r="G295" s="17" t="str">
        <f>IF(OR(F295="",C295&lt;&gt;"Giờ"),"",MAX(1,ROUNDUP((F295-'Bảng giá'!$D$3)/60,0)))</f>
        <v/>
      </c>
      <c r="H295" s="17" t="str">
        <f t="shared" si="13"/>
        <v/>
      </c>
      <c r="I295" s="18" t="str">
        <f>IF(OR(F295="",B295="",C295=""),"",IFERROR(IF(C295="Giờ",INDEX('Bảng giá'!$B$6:$B$15,MATCH(B295,'Bảng giá'!$A$6:$A$15,0))+(G295-1)*INDEX('Bảng giá'!$C$6:$C$15,MATCH(B295,'Bảng giá'!$A$6:$A$15,0)),IF(C295="Đêm",INDEX('Bảng giá'!$D$6:$D$15,MATCH(B295,'Bảng giá'!$A$6:$A$15,0))*H295,INDEX('Bảng giá'!$E$6:$E$15,MATCH(B295,'Bảng giá'!$A$6:$A$15,0))*H295)),"Chưa có giá"))</f>
        <v/>
      </c>
      <c r="J295" s="15"/>
      <c r="K295" s="15"/>
      <c r="L295" s="18" t="str">
        <f t="shared" si="14"/>
        <v/>
      </c>
      <c r="M295" s="14"/>
    </row>
    <row r="296" spans="1:13" x14ac:dyDescent="0.25">
      <c r="A296" s="14"/>
      <c r="B296" s="14"/>
      <c r="C296" s="14"/>
      <c r="D296" s="16"/>
      <c r="E296" s="16"/>
      <c r="F296" s="17" t="str">
        <f t="shared" si="12"/>
        <v/>
      </c>
      <c r="G296" s="17" t="str">
        <f>IF(OR(F296="",C296&lt;&gt;"Giờ"),"",MAX(1,ROUNDUP((F296-'Bảng giá'!$D$3)/60,0)))</f>
        <v/>
      </c>
      <c r="H296" s="17" t="str">
        <f t="shared" si="13"/>
        <v/>
      </c>
      <c r="I296" s="18" t="str">
        <f>IF(OR(F296="",B296="",C296=""),"",IFERROR(IF(C296="Giờ",INDEX('Bảng giá'!$B$6:$B$15,MATCH(B296,'Bảng giá'!$A$6:$A$15,0))+(G296-1)*INDEX('Bảng giá'!$C$6:$C$15,MATCH(B296,'Bảng giá'!$A$6:$A$15,0)),IF(C296="Đêm",INDEX('Bảng giá'!$D$6:$D$15,MATCH(B296,'Bảng giá'!$A$6:$A$15,0))*H296,INDEX('Bảng giá'!$E$6:$E$15,MATCH(B296,'Bảng giá'!$A$6:$A$15,0))*H296)),"Chưa có giá"))</f>
        <v/>
      </c>
      <c r="J296" s="15"/>
      <c r="K296" s="15"/>
      <c r="L296" s="18" t="str">
        <f t="shared" si="14"/>
        <v/>
      </c>
      <c r="M296" s="14"/>
    </row>
    <row r="297" spans="1:13" x14ac:dyDescent="0.25">
      <c r="A297" s="14"/>
      <c r="B297" s="14"/>
      <c r="C297" s="14"/>
      <c r="D297" s="16"/>
      <c r="E297" s="16"/>
      <c r="F297" s="17" t="str">
        <f t="shared" si="12"/>
        <v/>
      </c>
      <c r="G297" s="17" t="str">
        <f>IF(OR(F297="",C297&lt;&gt;"Giờ"),"",MAX(1,ROUNDUP((F297-'Bảng giá'!$D$3)/60,0)))</f>
        <v/>
      </c>
      <c r="H297" s="17" t="str">
        <f t="shared" si="13"/>
        <v/>
      </c>
      <c r="I297" s="18" t="str">
        <f>IF(OR(F297="",B297="",C297=""),"",IFERROR(IF(C297="Giờ",INDEX('Bảng giá'!$B$6:$B$15,MATCH(B297,'Bảng giá'!$A$6:$A$15,0))+(G297-1)*INDEX('Bảng giá'!$C$6:$C$15,MATCH(B297,'Bảng giá'!$A$6:$A$15,0)),IF(C297="Đêm",INDEX('Bảng giá'!$D$6:$D$15,MATCH(B297,'Bảng giá'!$A$6:$A$15,0))*H297,INDEX('Bảng giá'!$E$6:$E$15,MATCH(B297,'Bảng giá'!$A$6:$A$15,0))*H297)),"Chưa có giá"))</f>
        <v/>
      </c>
      <c r="J297" s="15"/>
      <c r="K297" s="15"/>
      <c r="L297" s="18" t="str">
        <f t="shared" si="14"/>
        <v/>
      </c>
      <c r="M297" s="14"/>
    </row>
    <row r="298" spans="1:13" x14ac:dyDescent="0.25">
      <c r="A298" s="14"/>
      <c r="B298" s="14"/>
      <c r="C298" s="14"/>
      <c r="D298" s="16"/>
      <c r="E298" s="16"/>
      <c r="F298" s="17" t="str">
        <f t="shared" si="12"/>
        <v/>
      </c>
      <c r="G298" s="17" t="str">
        <f>IF(OR(F298="",C298&lt;&gt;"Giờ"),"",MAX(1,ROUNDUP((F298-'Bảng giá'!$D$3)/60,0)))</f>
        <v/>
      </c>
      <c r="H298" s="17" t="str">
        <f t="shared" si="13"/>
        <v/>
      </c>
      <c r="I298" s="18" t="str">
        <f>IF(OR(F298="",B298="",C298=""),"",IFERROR(IF(C298="Giờ",INDEX('Bảng giá'!$B$6:$B$15,MATCH(B298,'Bảng giá'!$A$6:$A$15,0))+(G298-1)*INDEX('Bảng giá'!$C$6:$C$15,MATCH(B298,'Bảng giá'!$A$6:$A$15,0)),IF(C298="Đêm",INDEX('Bảng giá'!$D$6:$D$15,MATCH(B298,'Bảng giá'!$A$6:$A$15,0))*H298,INDEX('Bảng giá'!$E$6:$E$15,MATCH(B298,'Bảng giá'!$A$6:$A$15,0))*H298)),"Chưa có giá"))</f>
        <v/>
      </c>
      <c r="J298" s="15"/>
      <c r="K298" s="15"/>
      <c r="L298" s="18" t="str">
        <f t="shared" si="14"/>
        <v/>
      </c>
      <c r="M298" s="14"/>
    </row>
    <row r="299" spans="1:13" x14ac:dyDescent="0.25">
      <c r="A299" s="14"/>
      <c r="B299" s="14"/>
      <c r="C299" s="14"/>
      <c r="D299" s="16"/>
      <c r="E299" s="16"/>
      <c r="F299" s="17" t="str">
        <f t="shared" si="12"/>
        <v/>
      </c>
      <c r="G299" s="17" t="str">
        <f>IF(OR(F299="",C299&lt;&gt;"Giờ"),"",MAX(1,ROUNDUP((F299-'Bảng giá'!$D$3)/60,0)))</f>
        <v/>
      </c>
      <c r="H299" s="17" t="str">
        <f t="shared" si="13"/>
        <v/>
      </c>
      <c r="I299" s="18" t="str">
        <f>IF(OR(F299="",B299="",C299=""),"",IFERROR(IF(C299="Giờ",INDEX('Bảng giá'!$B$6:$B$15,MATCH(B299,'Bảng giá'!$A$6:$A$15,0))+(G299-1)*INDEX('Bảng giá'!$C$6:$C$15,MATCH(B299,'Bảng giá'!$A$6:$A$15,0)),IF(C299="Đêm",INDEX('Bảng giá'!$D$6:$D$15,MATCH(B299,'Bảng giá'!$A$6:$A$15,0))*H299,INDEX('Bảng giá'!$E$6:$E$15,MATCH(B299,'Bảng giá'!$A$6:$A$15,0))*H299)),"Chưa có giá"))</f>
        <v/>
      </c>
      <c r="J299" s="15"/>
      <c r="K299" s="15"/>
      <c r="L299" s="18" t="str">
        <f t="shared" si="14"/>
        <v/>
      </c>
      <c r="M299" s="14"/>
    </row>
    <row r="300" spans="1:13" x14ac:dyDescent="0.25">
      <c r="A300" s="14"/>
      <c r="B300" s="14"/>
      <c r="C300" s="14"/>
      <c r="D300" s="16"/>
      <c r="E300" s="16"/>
      <c r="F300" s="17" t="str">
        <f t="shared" si="12"/>
        <v/>
      </c>
      <c r="G300" s="17" t="str">
        <f>IF(OR(F300="",C300&lt;&gt;"Giờ"),"",MAX(1,ROUNDUP((F300-'Bảng giá'!$D$3)/60,0)))</f>
        <v/>
      </c>
      <c r="H300" s="17" t="str">
        <f t="shared" si="13"/>
        <v/>
      </c>
      <c r="I300" s="18" t="str">
        <f>IF(OR(F300="",B300="",C300=""),"",IFERROR(IF(C300="Giờ",INDEX('Bảng giá'!$B$6:$B$15,MATCH(B300,'Bảng giá'!$A$6:$A$15,0))+(G300-1)*INDEX('Bảng giá'!$C$6:$C$15,MATCH(B300,'Bảng giá'!$A$6:$A$15,0)),IF(C300="Đêm",INDEX('Bảng giá'!$D$6:$D$15,MATCH(B300,'Bảng giá'!$A$6:$A$15,0))*H300,INDEX('Bảng giá'!$E$6:$E$15,MATCH(B300,'Bảng giá'!$A$6:$A$15,0))*H300)),"Chưa có giá"))</f>
        <v/>
      </c>
      <c r="J300" s="15"/>
      <c r="K300" s="15"/>
      <c r="L300" s="18" t="str">
        <f t="shared" si="14"/>
        <v/>
      </c>
      <c r="M300" s="14"/>
    </row>
    <row r="301" spans="1:13" x14ac:dyDescent="0.25">
      <c r="A301" s="14"/>
      <c r="B301" s="14"/>
      <c r="C301" s="14"/>
      <c r="D301" s="16"/>
      <c r="E301" s="16"/>
      <c r="F301" s="17" t="str">
        <f t="shared" si="12"/>
        <v/>
      </c>
      <c r="G301" s="17" t="str">
        <f>IF(OR(F301="",C301&lt;&gt;"Giờ"),"",MAX(1,ROUNDUP((F301-'Bảng giá'!$D$3)/60,0)))</f>
        <v/>
      </c>
      <c r="H301" s="17" t="str">
        <f t="shared" si="13"/>
        <v/>
      </c>
      <c r="I301" s="18" t="str">
        <f>IF(OR(F301="",B301="",C301=""),"",IFERROR(IF(C301="Giờ",INDEX('Bảng giá'!$B$6:$B$15,MATCH(B301,'Bảng giá'!$A$6:$A$15,0))+(G301-1)*INDEX('Bảng giá'!$C$6:$C$15,MATCH(B301,'Bảng giá'!$A$6:$A$15,0)),IF(C301="Đêm",INDEX('Bảng giá'!$D$6:$D$15,MATCH(B301,'Bảng giá'!$A$6:$A$15,0))*H301,INDEX('Bảng giá'!$E$6:$E$15,MATCH(B301,'Bảng giá'!$A$6:$A$15,0))*H301)),"Chưa có giá"))</f>
        <v/>
      </c>
      <c r="J301" s="15"/>
      <c r="K301" s="15"/>
      <c r="L301" s="18" t="str">
        <f t="shared" si="14"/>
        <v/>
      </c>
      <c r="M301" s="14"/>
    </row>
    <row r="302" spans="1:13" x14ac:dyDescent="0.25">
      <c r="A302" s="14"/>
      <c r="B302" s="14"/>
      <c r="C302" s="14"/>
      <c r="D302" s="16"/>
      <c r="E302" s="16"/>
      <c r="F302" s="17" t="str">
        <f t="shared" si="12"/>
        <v/>
      </c>
      <c r="G302" s="17" t="str">
        <f>IF(OR(F302="",C302&lt;&gt;"Giờ"),"",MAX(1,ROUNDUP((F302-'Bảng giá'!$D$3)/60,0)))</f>
        <v/>
      </c>
      <c r="H302" s="17" t="str">
        <f t="shared" si="13"/>
        <v/>
      </c>
      <c r="I302" s="18" t="str">
        <f>IF(OR(F302="",B302="",C302=""),"",IFERROR(IF(C302="Giờ",INDEX('Bảng giá'!$B$6:$B$15,MATCH(B302,'Bảng giá'!$A$6:$A$15,0))+(G302-1)*INDEX('Bảng giá'!$C$6:$C$15,MATCH(B302,'Bảng giá'!$A$6:$A$15,0)),IF(C302="Đêm",INDEX('Bảng giá'!$D$6:$D$15,MATCH(B302,'Bảng giá'!$A$6:$A$15,0))*H302,INDEX('Bảng giá'!$E$6:$E$15,MATCH(B302,'Bảng giá'!$A$6:$A$15,0))*H302)),"Chưa có giá"))</f>
        <v/>
      </c>
      <c r="J302" s="15"/>
      <c r="K302" s="15"/>
      <c r="L302" s="18" t="str">
        <f t="shared" si="14"/>
        <v/>
      </c>
      <c r="M302" s="14"/>
    </row>
    <row r="303" spans="1:13" x14ac:dyDescent="0.25">
      <c r="A303" s="14"/>
      <c r="B303" s="14"/>
      <c r="C303" s="14"/>
      <c r="D303" s="16"/>
      <c r="E303" s="16"/>
      <c r="F303" s="17" t="str">
        <f t="shared" si="12"/>
        <v/>
      </c>
      <c r="G303" s="17" t="str">
        <f>IF(OR(F303="",C303&lt;&gt;"Giờ"),"",MAX(1,ROUNDUP((F303-'Bảng giá'!$D$3)/60,0)))</f>
        <v/>
      </c>
      <c r="H303" s="17" t="str">
        <f t="shared" si="13"/>
        <v/>
      </c>
      <c r="I303" s="18" t="str">
        <f>IF(OR(F303="",B303="",C303=""),"",IFERROR(IF(C303="Giờ",INDEX('Bảng giá'!$B$6:$B$15,MATCH(B303,'Bảng giá'!$A$6:$A$15,0))+(G303-1)*INDEX('Bảng giá'!$C$6:$C$15,MATCH(B303,'Bảng giá'!$A$6:$A$15,0)),IF(C303="Đêm",INDEX('Bảng giá'!$D$6:$D$15,MATCH(B303,'Bảng giá'!$A$6:$A$15,0))*H303,INDEX('Bảng giá'!$E$6:$E$15,MATCH(B303,'Bảng giá'!$A$6:$A$15,0))*H303)),"Chưa có giá"))</f>
        <v/>
      </c>
      <c r="J303" s="15"/>
      <c r="K303" s="15"/>
      <c r="L303" s="18" t="str">
        <f t="shared" si="14"/>
        <v/>
      </c>
      <c r="M303" s="14"/>
    </row>
    <row r="304" spans="1:13" x14ac:dyDescent="0.25">
      <c r="A304" s="14"/>
      <c r="B304" s="14"/>
      <c r="C304" s="14"/>
      <c r="D304" s="16"/>
      <c r="E304" s="16"/>
      <c r="F304" s="17" t="str">
        <f t="shared" si="12"/>
        <v/>
      </c>
      <c r="G304" s="17" t="str">
        <f>IF(OR(F304="",C304&lt;&gt;"Giờ"),"",MAX(1,ROUNDUP((F304-'Bảng giá'!$D$3)/60,0)))</f>
        <v/>
      </c>
      <c r="H304" s="17" t="str">
        <f t="shared" si="13"/>
        <v/>
      </c>
      <c r="I304" s="18" t="str">
        <f>IF(OR(F304="",B304="",C304=""),"",IFERROR(IF(C304="Giờ",INDEX('Bảng giá'!$B$6:$B$15,MATCH(B304,'Bảng giá'!$A$6:$A$15,0))+(G304-1)*INDEX('Bảng giá'!$C$6:$C$15,MATCH(B304,'Bảng giá'!$A$6:$A$15,0)),IF(C304="Đêm",INDEX('Bảng giá'!$D$6:$D$15,MATCH(B304,'Bảng giá'!$A$6:$A$15,0))*H304,INDEX('Bảng giá'!$E$6:$E$15,MATCH(B304,'Bảng giá'!$A$6:$A$15,0))*H304)),"Chưa có giá"))</f>
        <v/>
      </c>
      <c r="J304" s="15"/>
      <c r="K304" s="15"/>
      <c r="L304" s="18" t="str">
        <f t="shared" si="14"/>
        <v/>
      </c>
      <c r="M304" s="14"/>
    </row>
  </sheetData>
  <dataValidations count="1">
    <dataValidation type="list" allowBlank="1" sqref="C5:C304" xr:uid="{00000000-0002-0000-0200-000000000000}">
      <formula1>"Giờ,Đêm,Ngày"</formula1>
    </dataValidation>
  </dataValidations>
  <pageMargins left="0.75" right="0.75" top="1" bottom="1" header="0.5" footer="0.5"/>
  <extLst>
    <ext xmlns:x14="http://schemas.microsoft.com/office/spreadsheetml/2009/9/main" uri="{CCE6A557-97BC-4b89-ADB6-D9C93CAAB3DF}">
      <x14:dataValidations xmlns:xm="http://schemas.microsoft.com/office/excel/2006/main" count="1">
        <x14:dataValidation type="list" allowBlank="1" xr:uid="{00000000-0002-0000-0200-000001000000}">
          <x14:formula1>
            <xm:f>'Bảng giá'!$A$6:$A$15</xm:f>
          </x14:formula1>
          <xm:sqref>B5:B304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Hướng dẫn</vt:lpstr>
      <vt:lpstr>Bảng giá</vt:lpstr>
      <vt:lpstr>Tính tiền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Tuyền Phan Thanh</cp:lastModifiedBy>
  <dcterms:created xsi:type="dcterms:W3CDTF">2026-10-30T03:39:33Z</dcterms:created>
  <dcterms:modified xsi:type="dcterms:W3CDTF">2026-10-30T03:39:34Z</dcterms:modified>
</cp:coreProperties>
</file>