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uyen\AppData\Local\Temp\claude\D--Project-EzHotel\042fddae-603b-43bf-aab8-955235d7aeef\scratchpad\excel\out\"/>
    </mc:Choice>
  </mc:AlternateContent>
  <xr:revisionPtr revIDLastSave="0" documentId="13_ncr:1_{277937EF-D46E-472F-A77A-52AEBE2A6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ướng dẫn" sheetId="1" r:id="rId1"/>
    <sheet name="Lịch đặt phò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6" i="2" l="1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D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F38" i="2" l="1"/>
  <c r="AF37" i="2"/>
  <c r="AF5" i="2"/>
  <c r="AE38" i="2"/>
  <c r="AE5" i="2"/>
  <c r="AE37" i="2"/>
  <c r="AD38" i="2"/>
  <c r="AD37" i="2"/>
  <c r="AC37" i="2"/>
  <c r="AC38" i="2" s="1"/>
  <c r="AC5" i="2"/>
  <c r="AB38" i="2"/>
  <c r="AB37" i="2"/>
  <c r="AB5" i="2"/>
  <c r="AA37" i="2"/>
  <c r="AA38" i="2" s="1"/>
  <c r="Z5" i="2"/>
  <c r="Z37" i="2"/>
  <c r="Z38" i="2" s="1"/>
  <c r="Y37" i="2"/>
  <c r="Y38" i="2"/>
  <c r="X37" i="2"/>
  <c r="X38" i="2"/>
  <c r="W37" i="2"/>
  <c r="W38" i="2"/>
  <c r="V37" i="2"/>
  <c r="V38" i="2"/>
  <c r="U37" i="2"/>
  <c r="U38" i="2" s="1"/>
  <c r="T38" i="2"/>
  <c r="T37" i="2"/>
  <c r="S37" i="2"/>
  <c r="S38" i="2" s="1"/>
  <c r="R37" i="2"/>
  <c r="R38" i="2" s="1"/>
  <c r="Q37" i="2"/>
  <c r="Q38" i="2"/>
  <c r="P37" i="2"/>
  <c r="P38" i="2" s="1"/>
  <c r="O37" i="2"/>
  <c r="O38" i="2" s="1"/>
  <c r="N37" i="2"/>
  <c r="N38" i="2" s="1"/>
  <c r="M37" i="2"/>
  <c r="M38" i="2" s="1"/>
  <c r="L37" i="2"/>
  <c r="L38" i="2" s="1"/>
  <c r="K37" i="2"/>
  <c r="K38" i="2"/>
  <c r="J37" i="2"/>
  <c r="J38" i="2" s="1"/>
  <c r="I37" i="2"/>
  <c r="I38" i="2"/>
  <c r="H38" i="2"/>
  <c r="H37" i="2"/>
  <c r="G37" i="2"/>
  <c r="G38" i="2"/>
  <c r="F37" i="2"/>
  <c r="F38" i="2" s="1"/>
  <c r="E37" i="2"/>
  <c r="E38" i="2"/>
  <c r="D37" i="2"/>
  <c r="D38" i="2" s="1"/>
  <c r="C37" i="2"/>
  <c r="C38" i="2"/>
  <c r="B37" i="2"/>
  <c r="B38" i="2"/>
</calcChain>
</file>

<file path=xl/sharedStrings.xml><?xml version="1.0" encoding="utf-8"?>
<sst xmlns="http://schemas.openxmlformats.org/spreadsheetml/2006/main" count="26" uniqueCount="24">
  <si>
    <t>Lịch đặt phòng theo tháng</t>
  </si>
  <si>
    <t>Nhìn một lượt cả tháng: phòng nào đã có khách đặt ngày nào, ngày nào còn trống, công suất từng ngày.</t>
  </si>
  <si>
    <t>Cách dùng</t>
  </si>
  <si>
    <t>1. Nhập ngày đầu tháng ở ô vàng (ví dụ 01/02/2027). Các cột ngày tự đổi theo tháng.</t>
  </si>
  <si>
    <t>2. Cột Phòng: nhập số phòng của cơ sở, mỗi phòng một dòng.</t>
  </si>
  <si>
    <t>3. Ô giao giữa phòng và ngày: ghi tên khách hoặc mã đặt phòng. Ô có chữ tự tô màu.</t>
  </si>
  <si>
    <t>4. Hai dòng cuối tự đếm số phòng có khách và công suất từng ngày.</t>
  </si>
  <si>
    <t>5. Mỗi tháng nên sao chép sheet thành một sheet mới để giữ lịch sử.</t>
  </si>
  <si>
    <t>Ô nền vàng nhạt là ô nhập. Ô nền trắng có công thức, không cần sửa.</t>
  </si>
  <si>
    <t>Lưu ý</t>
  </si>
  <si>
    <t>• Lịch dùng tay nên dễ trùng phòng khi nhiều người cùng ghi. Nên giao một người giữ file.</t>
  </si>
  <si>
    <t>• Các ô ví dụ (phòng 101 đến 103) xóa đi trước khi dùng.</t>
  </si>
  <si>
    <t>Mẫu miễn phí của eHotel.vn, phần mềm quản lý nhà nghỉ, khách sạn mini, homestay. Muốn phần mềm tự ghi sổ, tự tính tiền phòng: dùng thử miễn phí 7 ngày tại ehotel.vn.</t>
  </si>
  <si>
    <t>https://ehotel.vn</t>
  </si>
  <si>
    <t>LỊCH ĐẶT PHÒNG</t>
  </si>
  <si>
    <t>Ngày đầu tháng</t>
  </si>
  <si>
    <t>Phòng</t>
  </si>
  <si>
    <t>101</t>
  </si>
  <si>
    <t>Anh Minh</t>
  </si>
  <si>
    <t>102</t>
  </si>
  <si>
    <t>Đoàn Hà</t>
  </si>
  <si>
    <t>103</t>
  </si>
  <si>
    <t>Có khách</t>
  </si>
  <si>
    <t>Công suất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</si>
</sst>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"/>
    <numFmt numFmtId="166" formatCode="dd"/>
  </numFmts>
  <fonts count="13" x14ac:knownFonts="1">
    <font>
      <sz val="11"/>
      <color theme="1"/>
      <name val="Calibri"/>
      <family val="2"/>
      <scheme val="minor"/>
    </font>
    <font>
      <b/>
      <sz val="16"/>
      <color rgb="FF1A5276"/>
      <name val="Arial"/>
    </font>
    <font>
      <sz val="11"/>
      <color rgb="FF000000"/>
      <name val="Arial"/>
    </font>
    <font>
      <b/>
      <sz val="12"/>
      <color rgb="FF1A5276"/>
      <name val="Arial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563C1"/>
      <name val="Arial"/>
    </font>
    <font>
      <b/>
      <sz val="14"/>
      <color rgb="FF1A5276"/>
      <name val="Arial"/>
    </font>
    <font>
      <b/>
      <sz val="10"/>
      <color rgb="FF000000"/>
      <name val="Arial"/>
    </font>
    <font>
      <b/>
      <sz val="9"/>
      <color rgb="FFFFFFFF"/>
      <name val="Arial"/>
    </font>
    <font>
      <b/>
      <sz val="10"/>
      <color rgb="FFFFFFFF"/>
      <name val="Arial"/>
    </font>
    <font>
      <b/>
      <sz val="9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1A5276"/>
      </patternFill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 style="thin">
        <color rgb="FFBFC9D1"/>
      </left>
      <right style="thin">
        <color rgb="FFBFC9D1"/>
      </right>
      <top style="thin">
        <color rgb="FFBFC9D1"/>
      </top>
      <bottom style="thin">
        <color rgb="FFBFC9D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2" borderId="0" xfId="0" applyFill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165" fontId="8" fillId="2" borderId="1" xfId="0" applyNumberFormat="1" applyFont="1" applyFill="1" applyBorder="1"/>
    <xf numFmtId="0" fontId="0" fillId="3" borderId="1" xfId="0" applyFill="1" applyBorder="1"/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/>
    <xf numFmtId="166" fontId="9" fillId="3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shrinkToFit="1"/>
    </xf>
    <xf numFmtId="0" fontId="12" fillId="0" borderId="1" xfId="0" applyFont="1" applyBorder="1" applyAlignment="1">
      <alignment horizontal="center" shrinkToFit="1"/>
    </xf>
    <xf numFmtId="0" fontId="11" fillId="0" borderId="0" xfId="0" applyFont="1"/>
    <xf numFmtId="0" fontId="11" fillId="4" borderId="1" xfId="0" applyFont="1" applyFill="1" applyBorder="1" applyAlignment="1">
      <alignment horizontal="center"/>
    </xf>
    <xf numFmtId="9" fontId="11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AED6F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hotel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showGridLines="0" tabSelected="1" workbookViewId="0"/>
  </sheetViews>
  <sheetFormatPr defaultRowHeight="15" x14ac:dyDescent="0.25"/>
  <cols>
    <col min="1" max="1" width="3" customWidth="1"/>
    <col min="2" max="2" width="100" customWidth="1"/>
  </cols>
  <sheetData>
    <row r="2" spans="1:2" ht="20.25" x14ac:dyDescent="0.3">
      <c r="B2" s="1" t="s">
        <v>0</v>
      </c>
    </row>
    <row r="3" spans="1:2" x14ac:dyDescent="0.25">
      <c r="B3" s="2" t="s">
        <v>1</v>
      </c>
    </row>
    <row r="5" spans="1:2" ht="15.75" x14ac:dyDescent="0.25">
      <c r="B5" s="3" t="s">
        <v>2</v>
      </c>
    </row>
    <row r="6" spans="1:2" x14ac:dyDescent="0.25">
      <c r="B6" s="4" t="s">
        <v>3</v>
      </c>
    </row>
    <row r="7" spans="1:2" x14ac:dyDescent="0.25">
      <c r="B7" s="4" t="s">
        <v>4</v>
      </c>
    </row>
    <row r="8" spans="1:2" x14ac:dyDescent="0.25">
      <c r="B8" s="4" t="s">
        <v>5</v>
      </c>
    </row>
    <row r="9" spans="1:2" x14ac:dyDescent="0.25">
      <c r="B9" s="4" t="s">
        <v>6</v>
      </c>
    </row>
    <row r="10" spans="1:2" x14ac:dyDescent="0.25">
      <c r="B10" s="4" t="s">
        <v>7</v>
      </c>
    </row>
    <row r="11" spans="1:2" x14ac:dyDescent="0.25">
      <c r="A11" s="5"/>
      <c r="B11" s="6" t="s">
        <v>8</v>
      </c>
    </row>
    <row r="13" spans="1:2" ht="15.75" x14ac:dyDescent="0.25">
      <c r="B13" s="3" t="s">
        <v>9</v>
      </c>
    </row>
    <row r="14" spans="1:2" x14ac:dyDescent="0.25">
      <c r="B14" s="4" t="s">
        <v>10</v>
      </c>
    </row>
    <row r="15" spans="1:2" x14ac:dyDescent="0.25">
      <c r="B15" s="4" t="s">
        <v>11</v>
      </c>
    </row>
    <row r="17" spans="2:2" ht="26.25" x14ac:dyDescent="0.25">
      <c r="B17" s="7" t="s">
        <v>12</v>
      </c>
    </row>
    <row r="18" spans="2:2" x14ac:dyDescent="0.25">
      <c r="B18" s="8" t="s">
        <v>13</v>
      </c>
    </row>
  </sheetData>
  <hyperlinks>
    <hyperlink ref="B18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8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2" customWidth="1"/>
    <col min="2" max="32" width="7" customWidth="1"/>
  </cols>
  <sheetData>
    <row r="1" spans="1:32" ht="18" x14ac:dyDescent="0.25">
      <c r="A1" s="9" t="s">
        <v>14</v>
      </c>
    </row>
    <row r="3" spans="1:32" x14ac:dyDescent="0.25">
      <c r="A3" s="10" t="s">
        <v>15</v>
      </c>
      <c r="B3" s="11">
        <v>46419</v>
      </c>
    </row>
    <row r="5" spans="1:32" x14ac:dyDescent="0.25">
      <c r="A5" s="12"/>
      <c r="B5" s="13" t="str">
        <f t="shared" ref="B5:AF5" si="0">IF(B6="","",CHOOSE(WEEKDAY(B6),"CN","T2","T3","T4","T5","T6","T7"))</f>
        <v>T2</v>
      </c>
      <c r="C5" s="13" t="str">
        <f t="shared" si="0"/>
        <v>T3</v>
      </c>
      <c r="D5" s="13" t="str">
        <f t="shared" si="0"/>
        <v>T4</v>
      </c>
      <c r="E5" s="13" t="str">
        <f t="shared" si="0"/>
        <v>T5</v>
      </c>
      <c r="F5" s="13" t="str">
        <f t="shared" si="0"/>
        <v>T6</v>
      </c>
      <c r="G5" s="13" t="str">
        <f t="shared" si="0"/>
        <v>T7</v>
      </c>
      <c r="H5" s="13" t="str">
        <f t="shared" si="0"/>
        <v>CN</v>
      </c>
      <c r="I5" s="13" t="str">
        <f t="shared" si="0"/>
        <v>T2</v>
      </c>
      <c r="J5" s="13" t="str">
        <f t="shared" si="0"/>
        <v>T3</v>
      </c>
      <c r="K5" s="13" t="str">
        <f t="shared" si="0"/>
        <v>T4</v>
      </c>
      <c r="L5" s="13" t="str">
        <f t="shared" si="0"/>
        <v>T5</v>
      </c>
      <c r="M5" s="13" t="str">
        <f t="shared" si="0"/>
        <v>T6</v>
      </c>
      <c r="N5" s="13" t="str">
        <f t="shared" si="0"/>
        <v>T7</v>
      </c>
      <c r="O5" s="13" t="str">
        <f t="shared" si="0"/>
        <v>CN</v>
      </c>
      <c r="P5" s="13" t="str">
        <f t="shared" si="0"/>
        <v>T2</v>
      </c>
      <c r="Q5" s="13" t="str">
        <f t="shared" si="0"/>
        <v>T3</v>
      </c>
      <c r="R5" s="13" t="str">
        <f t="shared" si="0"/>
        <v>T4</v>
      </c>
      <c r="S5" s="13" t="str">
        <f t="shared" si="0"/>
        <v>T5</v>
      </c>
      <c r="T5" s="13" t="str">
        <f t="shared" si="0"/>
        <v>T6</v>
      </c>
      <c r="U5" s="13" t="str">
        <f t="shared" si="0"/>
        <v>T7</v>
      </c>
      <c r="V5" s="13" t="str">
        <f t="shared" si="0"/>
        <v>CN</v>
      </c>
      <c r="W5" s="13" t="str">
        <f t="shared" si="0"/>
        <v>T2</v>
      </c>
      <c r="X5" s="13" t="str">
        <f t="shared" si="0"/>
        <v>T3</v>
      </c>
      <c r="Y5" s="13" t="str">
        <f t="shared" si="0"/>
        <v>T4</v>
      </c>
      <c r="Z5" s="13" t="str">
        <f t="shared" si="0"/>
        <v>T5</v>
      </c>
      <c r="AA5" s="13" t="str">
        <f t="shared" si="0"/>
        <v>T6</v>
      </c>
      <c r="AB5" s="13" t="str">
        <f t="shared" si="0"/>
        <v>T7</v>
      </c>
      <c r="AC5" s="13" t="str">
        <f t="shared" si="0"/>
        <v>CN</v>
      </c>
      <c r="AD5" s="13" t="str">
        <f t="shared" si="0"/>
        <v/>
      </c>
      <c r="AE5" s="13" t="str">
        <f t="shared" si="0"/>
        <v/>
      </c>
      <c r="AF5" s="13" t="str">
        <f t="shared" si="0"/>
        <v/>
      </c>
    </row>
    <row r="6" spans="1:32" x14ac:dyDescent="0.25">
      <c r="A6" s="14" t="s">
        <v>16</v>
      </c>
      <c r="B6" s="15">
        <f>IF(MONTH($B$3+0)=MONTH($B$3),$B$3+0,"")</f>
        <v>46419</v>
      </c>
      <c r="C6" s="15">
        <f>IF(MONTH($B$3+1)=MONTH($B$3),$B$3+1,"")</f>
        <v>46420</v>
      </c>
      <c r="D6" s="15">
        <f>IF(MONTH($B$3+2)=MONTH($B$3),$B$3+2,"")</f>
        <v>46421</v>
      </c>
      <c r="E6" s="15">
        <f>IF(MONTH($B$3+3)=MONTH($B$3),$B$3+3,"")</f>
        <v>46422</v>
      </c>
      <c r="F6" s="15">
        <f>IF(MONTH($B$3+4)=MONTH($B$3),$B$3+4,"")</f>
        <v>46423</v>
      </c>
      <c r="G6" s="15">
        <f>IF(MONTH($B$3+5)=MONTH($B$3),$B$3+5,"")</f>
        <v>46424</v>
      </c>
      <c r="H6" s="15">
        <f>IF(MONTH($B$3+6)=MONTH($B$3),$B$3+6,"")</f>
        <v>46425</v>
      </c>
      <c r="I6" s="15">
        <f>IF(MONTH($B$3+7)=MONTH($B$3),$B$3+7,"")</f>
        <v>46426</v>
      </c>
      <c r="J6" s="15">
        <f>IF(MONTH($B$3+8)=MONTH($B$3),$B$3+8,"")</f>
        <v>46427</v>
      </c>
      <c r="K6" s="15">
        <f>IF(MONTH($B$3+9)=MONTH($B$3),$B$3+9,"")</f>
        <v>46428</v>
      </c>
      <c r="L6" s="15">
        <f>IF(MONTH($B$3+10)=MONTH($B$3),$B$3+10,"")</f>
        <v>46429</v>
      </c>
      <c r="M6" s="15">
        <f>IF(MONTH($B$3+11)=MONTH($B$3),$B$3+11,"")</f>
        <v>46430</v>
      </c>
      <c r="N6" s="15">
        <f>IF(MONTH($B$3+12)=MONTH($B$3),$B$3+12,"")</f>
        <v>46431</v>
      </c>
      <c r="O6" s="15">
        <f>IF(MONTH($B$3+13)=MONTH($B$3),$B$3+13,"")</f>
        <v>46432</v>
      </c>
      <c r="P6" s="15">
        <f>IF(MONTH($B$3+14)=MONTH($B$3),$B$3+14,"")</f>
        <v>46433</v>
      </c>
      <c r="Q6" s="15">
        <f>IF(MONTH($B$3+15)=MONTH($B$3),$B$3+15,"")</f>
        <v>46434</v>
      </c>
      <c r="R6" s="15">
        <f>IF(MONTH($B$3+16)=MONTH($B$3),$B$3+16,"")</f>
        <v>46435</v>
      </c>
      <c r="S6" s="15">
        <f>IF(MONTH($B$3+17)=MONTH($B$3),$B$3+17,"")</f>
        <v>46436</v>
      </c>
      <c r="T6" s="15">
        <f>IF(MONTH($B$3+18)=MONTH($B$3),$B$3+18,"")</f>
        <v>46437</v>
      </c>
      <c r="U6" s="15">
        <f>IF(MONTH($B$3+19)=MONTH($B$3),$B$3+19,"")</f>
        <v>46438</v>
      </c>
      <c r="V6" s="15">
        <f>IF(MONTH($B$3+20)=MONTH($B$3),$B$3+20,"")</f>
        <v>46439</v>
      </c>
      <c r="W6" s="15">
        <f>IF(MONTH($B$3+21)=MONTH($B$3),$B$3+21,"")</f>
        <v>46440</v>
      </c>
      <c r="X6" s="15">
        <f>IF(MONTH($B$3+22)=MONTH($B$3),$B$3+22,"")</f>
        <v>46441</v>
      </c>
      <c r="Y6" s="15">
        <f>IF(MONTH($B$3+23)=MONTH($B$3),$B$3+23,"")</f>
        <v>46442</v>
      </c>
      <c r="Z6" s="15">
        <f>IF(MONTH($B$3+24)=MONTH($B$3),$B$3+24,"")</f>
        <v>46443</v>
      </c>
      <c r="AA6" s="15">
        <f>IF(MONTH($B$3+25)=MONTH($B$3),$B$3+25,"")</f>
        <v>46444</v>
      </c>
      <c r="AB6" s="15">
        <f>IF(MONTH($B$3+26)=MONTH($B$3),$B$3+26,"")</f>
        <v>46445</v>
      </c>
      <c r="AC6" s="15">
        <f>IF(MONTH($B$3+27)=MONTH($B$3),$B$3+27,"")</f>
        <v>46446</v>
      </c>
      <c r="AD6" s="15" t="str">
        <f>IF(MONTH($B$3+28)=MONTH($B$3),$B$3+28,"")</f>
        <v/>
      </c>
      <c r="AE6" s="15" t="str">
        <f>IF(MONTH($B$3+29)=MONTH($B$3),$B$3+29,"")</f>
        <v/>
      </c>
      <c r="AF6" s="15" t="str">
        <f>IF(MONTH($B$3+30)=MONTH($B$3),$B$3+30,"")</f>
        <v/>
      </c>
    </row>
    <row r="7" spans="1:32" x14ac:dyDescent="0.25">
      <c r="A7" s="16" t="s">
        <v>17</v>
      </c>
      <c r="B7" s="17"/>
      <c r="C7" s="17" t="s">
        <v>18</v>
      </c>
      <c r="D7" s="17" t="s">
        <v>18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32" x14ac:dyDescent="0.25">
      <c r="A8" s="16" t="s">
        <v>19</v>
      </c>
      <c r="B8" s="17"/>
      <c r="C8" s="17"/>
      <c r="D8" s="17"/>
      <c r="E8" s="17" t="s">
        <v>20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</row>
    <row r="9" spans="1:32" x14ac:dyDescent="0.25">
      <c r="A9" s="16" t="s">
        <v>21</v>
      </c>
      <c r="B9" s="17"/>
      <c r="C9" s="17"/>
      <c r="D9" s="17"/>
      <c r="E9" s="17" t="s">
        <v>20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</row>
    <row r="10" spans="1:32" x14ac:dyDescent="0.2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x14ac:dyDescent="0.2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2" x14ac:dyDescent="0.2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2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2" x14ac:dyDescent="0.2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2" x14ac:dyDescent="0.2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spans="1:32" x14ac:dyDescent="0.2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pans="1:32" x14ac:dyDescent="0.2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2" x14ac:dyDescent="0.2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2" x14ac:dyDescent="0.2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2" x14ac:dyDescent="0.2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</row>
    <row r="25" spans="1:32" x14ac:dyDescent="0.2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pans="1:32" x14ac:dyDescent="0.2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2" x14ac:dyDescent="0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2" x14ac:dyDescent="0.2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2" x14ac:dyDescent="0.2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</row>
    <row r="30" spans="1:32" x14ac:dyDescent="0.2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</row>
    <row r="31" spans="1:32" x14ac:dyDescent="0.2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2" x14ac:dyDescent="0.2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2" x14ac:dyDescent="0.2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2" x14ac:dyDescent="0.25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</row>
    <row r="35" spans="1:32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1:32" x14ac:dyDescent="0.25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32" x14ac:dyDescent="0.25">
      <c r="A37" s="18" t="s">
        <v>22</v>
      </c>
      <c r="B37" s="19">
        <f t="shared" ref="B37:AF37" si="1">IF(B$6="","",COUNTA(B7:B36))</f>
        <v>0</v>
      </c>
      <c r="C37" s="19">
        <f t="shared" si="1"/>
        <v>1</v>
      </c>
      <c r="D37" s="19">
        <f t="shared" si="1"/>
        <v>1</v>
      </c>
      <c r="E37" s="19">
        <f t="shared" si="1"/>
        <v>2</v>
      </c>
      <c r="F37" s="19">
        <f t="shared" si="1"/>
        <v>0</v>
      </c>
      <c r="G37" s="19">
        <f t="shared" si="1"/>
        <v>0</v>
      </c>
      <c r="H37" s="19">
        <f t="shared" si="1"/>
        <v>0</v>
      </c>
      <c r="I37" s="19">
        <f t="shared" si="1"/>
        <v>0</v>
      </c>
      <c r="J37" s="19">
        <f t="shared" si="1"/>
        <v>0</v>
      </c>
      <c r="K37" s="19">
        <f t="shared" si="1"/>
        <v>0</v>
      </c>
      <c r="L37" s="19">
        <f t="shared" si="1"/>
        <v>0</v>
      </c>
      <c r="M37" s="19">
        <f t="shared" si="1"/>
        <v>0</v>
      </c>
      <c r="N37" s="19">
        <f t="shared" si="1"/>
        <v>0</v>
      </c>
      <c r="O37" s="19">
        <f t="shared" si="1"/>
        <v>0</v>
      </c>
      <c r="P37" s="19">
        <f t="shared" si="1"/>
        <v>0</v>
      </c>
      <c r="Q37" s="19">
        <f t="shared" si="1"/>
        <v>0</v>
      </c>
      <c r="R37" s="19">
        <f t="shared" si="1"/>
        <v>0</v>
      </c>
      <c r="S37" s="19">
        <f t="shared" si="1"/>
        <v>0</v>
      </c>
      <c r="T37" s="19">
        <f t="shared" si="1"/>
        <v>0</v>
      </c>
      <c r="U37" s="19">
        <f t="shared" si="1"/>
        <v>0</v>
      </c>
      <c r="V37" s="19">
        <f t="shared" si="1"/>
        <v>0</v>
      </c>
      <c r="W37" s="19">
        <f t="shared" si="1"/>
        <v>0</v>
      </c>
      <c r="X37" s="19">
        <f t="shared" si="1"/>
        <v>0</v>
      </c>
      <c r="Y37" s="19">
        <f t="shared" si="1"/>
        <v>0</v>
      </c>
      <c r="Z37" s="19">
        <f t="shared" si="1"/>
        <v>0</v>
      </c>
      <c r="AA37" s="19">
        <f t="shared" si="1"/>
        <v>0</v>
      </c>
      <c r="AB37" s="19">
        <f t="shared" si="1"/>
        <v>0</v>
      </c>
      <c r="AC37" s="19">
        <f t="shared" si="1"/>
        <v>0</v>
      </c>
      <c r="AD37" s="19" t="str">
        <f t="shared" si="1"/>
        <v/>
      </c>
      <c r="AE37" s="19" t="str">
        <f t="shared" si="1"/>
        <v/>
      </c>
      <c r="AF37" s="19" t="str">
        <f t="shared" si="1"/>
        <v/>
      </c>
    </row>
    <row r="38" spans="1:32" x14ac:dyDescent="0.25">
      <c r="A38" s="18" t="s">
        <v>23</v>
      </c>
      <c r="B38" s="20">
        <f t="shared" ref="B38:AF38" si="2">IF(OR(B$6="",COUNTA($A$7:$A$36)=0),"",B37/COUNTA($A$7:$A$36))</f>
        <v>0</v>
      </c>
      <c r="C38" s="20">
        <f t="shared" si="2"/>
        <v>0.33333333333333331</v>
      </c>
      <c r="D38" s="20">
        <f t="shared" si="2"/>
        <v>0.33333333333333331</v>
      </c>
      <c r="E38" s="20">
        <f t="shared" si="2"/>
        <v>0.66666666666666663</v>
      </c>
      <c r="F38" s="20">
        <f t="shared" si="2"/>
        <v>0</v>
      </c>
      <c r="G38" s="20">
        <f t="shared" si="2"/>
        <v>0</v>
      </c>
      <c r="H38" s="20">
        <f t="shared" si="2"/>
        <v>0</v>
      </c>
      <c r="I38" s="20">
        <f t="shared" si="2"/>
        <v>0</v>
      </c>
      <c r="J38" s="20">
        <f t="shared" si="2"/>
        <v>0</v>
      </c>
      <c r="K38" s="20">
        <f t="shared" si="2"/>
        <v>0</v>
      </c>
      <c r="L38" s="20">
        <f t="shared" si="2"/>
        <v>0</v>
      </c>
      <c r="M38" s="20">
        <f t="shared" si="2"/>
        <v>0</v>
      </c>
      <c r="N38" s="20">
        <f t="shared" si="2"/>
        <v>0</v>
      </c>
      <c r="O38" s="20">
        <f t="shared" si="2"/>
        <v>0</v>
      </c>
      <c r="P38" s="20">
        <f t="shared" si="2"/>
        <v>0</v>
      </c>
      <c r="Q38" s="20">
        <f t="shared" si="2"/>
        <v>0</v>
      </c>
      <c r="R38" s="20">
        <f t="shared" si="2"/>
        <v>0</v>
      </c>
      <c r="S38" s="20">
        <f t="shared" si="2"/>
        <v>0</v>
      </c>
      <c r="T38" s="20">
        <f t="shared" si="2"/>
        <v>0</v>
      </c>
      <c r="U38" s="20">
        <f t="shared" si="2"/>
        <v>0</v>
      </c>
      <c r="V38" s="20">
        <f t="shared" si="2"/>
        <v>0</v>
      </c>
      <c r="W38" s="20">
        <f t="shared" si="2"/>
        <v>0</v>
      </c>
      <c r="X38" s="20">
        <f t="shared" si="2"/>
        <v>0</v>
      </c>
      <c r="Y38" s="20">
        <f t="shared" si="2"/>
        <v>0</v>
      </c>
      <c r="Z38" s="20">
        <f t="shared" si="2"/>
        <v>0</v>
      </c>
      <c r="AA38" s="20">
        <f t="shared" si="2"/>
        <v>0</v>
      </c>
      <c r="AB38" s="20">
        <f t="shared" si="2"/>
        <v>0</v>
      </c>
      <c r="AC38" s="20">
        <f t="shared" si="2"/>
        <v>0</v>
      </c>
      <c r="AD38" s="20" t="str">
        <f t="shared" si="2"/>
        <v/>
      </c>
      <c r="AE38" s="20" t="str">
        <f t="shared" si="2"/>
        <v/>
      </c>
      <c r="AF38" s="20" t="str">
        <f t="shared" si="2"/>
        <v/>
      </c>
    </row>
  </sheetData>
  <conditionalFormatting sqref="B7:AF36">
    <cfRule type="expression" dxfId="0" priority="1">
      <formula>LEN(B7)&gt;0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Hướng dẫn</vt:lpstr>
      <vt:lpstr>Lịch đặt phòng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Tuyền Phan Thanh</cp:lastModifiedBy>
  <dcterms:created xsi:type="dcterms:W3CDTF">2026-10-30T03:39:33Z</dcterms:created>
  <dcterms:modified xsi:type="dcterms:W3CDTF">2026-10-30T03:39:34Z</dcterms:modified>
</cp:coreProperties>
</file>